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600" windowHeight="10710" firstSheet="18" activeTab="18"/>
  </bookViews>
  <sheets>
    <sheet name="PC I.strana " sheetId="1" r:id="rId1"/>
    <sheet name="PC 2016" sheetId="2" r:id="rId2"/>
    <sheet name="Rozh.č.6-2012 Š.Králika Pa " sheetId="3" r:id="rId3"/>
    <sheet name="Rozh.č.6-2013 Ubyt. Ha" sheetId="4" r:id="rId4"/>
    <sheet name="Rozh.č.8-2013 Púšť služby" sheetId="5" r:id="rId5"/>
    <sheet name="Rozh.č.3-2014 Púšť ubyt.,strav." sheetId="6" r:id="rId6"/>
    <sheet name="Rozh.č.9-2014 Ubyt.Nábr." sheetId="7" r:id="rId7"/>
    <sheet name="Rozh.č.3-2015 Ubyt. Pa " sheetId="8" r:id="rId8"/>
    <sheet name="Rozh.č.4-2015 Ubyt.Nábr. " sheetId="9" r:id="rId9"/>
    <sheet name="Rozh.č.5-2015 Ubyt. Ha" sheetId="10" r:id="rId10"/>
    <sheet name="Rozh.č.9-2015 prenájom Ha " sheetId="11" r:id="rId11"/>
    <sheet name="Rozh.č.10-2015 Ubyt. Pa" sheetId="12" r:id="rId12"/>
    <sheet name="Rozh.č.1-2016 elektrina" sheetId="13" r:id="rId13"/>
    <sheet name="Cenník elektriny D-2016" sheetId="14" r:id="rId14"/>
    <sheet name="Cenník elektriny C-2016" sheetId="15" r:id="rId15"/>
    <sheet name="Ističe C-2016" sheetId="16" r:id="rId16"/>
    <sheet name="DMP 4 VN-2016" sheetId="17" r:id="rId17"/>
    <sheet name="Rozh.č.2-2016 ÚCD" sheetId="18" r:id="rId18"/>
    <sheet name="ÚCD príloha 1 " sheetId="19" r:id="rId19"/>
    <sheet name="ÚCD príloha 2" sheetId="20" r:id="rId20"/>
    <sheet name="PC Rozh.č.3-2016 ÚPČ" sheetId="21" r:id="rId21"/>
    <sheet name="Rozh.č. 4-2016 OĽZ" sheetId="22" r:id="rId22"/>
    <sheet name="Rozh.č. 5-2016 rekond." sheetId="23" r:id="rId23"/>
    <sheet name="Rozh.č.6-2016ÚPČ" sheetId="24" r:id="rId24"/>
    <sheet name="Hárok2" sheetId="25" state="hidden" r:id="rId25"/>
    <sheet name="Hárok3" sheetId="26" state="hidden" r:id="rId26"/>
  </sheets>
  <externalReferences>
    <externalReference r:id="rId29"/>
    <externalReference r:id="rId30"/>
  </externalReferences>
  <definedNames>
    <definedName name="mostík">'[2]mostík'!$A:$XFD</definedName>
    <definedName name="_xlnm.Print_Area" localSheetId="14">'Cenník elektriny C-2016'!$A$1:$J$29</definedName>
    <definedName name="_xlnm.Print_Area" localSheetId="16">'DMP 4 VN-2016'!$A$1:$C$34</definedName>
    <definedName name="_xlnm.Print_Area" localSheetId="15">'Ističe C-2016'!$A$1:$I$34</definedName>
    <definedName name="_xlnm.Print_Area" localSheetId="3">'Rozh.č.6-2013 Ubyt. Ha'!$A$1:$G$52</definedName>
    <definedName name="xxxx">'[1]most'!$C:$E</definedName>
    <definedName name="yyy">'[1]hlavni kniha'!$A:$XFD</definedName>
  </definedNames>
  <calcPr fullCalcOnLoad="1"/>
</workbook>
</file>

<file path=xl/comments2.xml><?xml version="1.0" encoding="utf-8"?>
<comments xmlns="http://schemas.openxmlformats.org/spreadsheetml/2006/main">
  <authors>
    <author>simkova</author>
  </authors>
  <commentList>
    <comment ref="B179" authorId="0">
      <text>
        <r>
          <rPr>
            <b/>
            <sz val="10"/>
            <rFont val="Tahoma"/>
            <family val="0"/>
          </rPr>
          <t>simkova:</t>
        </r>
        <r>
          <rPr>
            <sz val="10"/>
            <rFont val="Tahoma"/>
            <family val="0"/>
          </rPr>
          <t xml:space="preserve">
lôžka</t>
        </r>
      </text>
    </comment>
    <comment ref="B126" authorId="0">
      <text>
        <r>
          <rPr>
            <b/>
            <sz val="10"/>
            <rFont val="Tahoma"/>
            <family val="0"/>
          </rPr>
          <t>simkova:</t>
        </r>
        <r>
          <rPr>
            <sz val="10"/>
            <rFont val="Tahoma"/>
            <family val="0"/>
          </rPr>
          <t xml:space="preserve">
VR je vrátane SR, ZR a zisku</t>
        </r>
      </text>
    </comment>
    <comment ref="B161" authorId="0">
      <text>
        <r>
          <rPr>
            <b/>
            <sz val="10"/>
            <rFont val="Tahoma"/>
            <family val="0"/>
          </rPr>
          <t>simkova:</t>
        </r>
        <r>
          <rPr>
            <sz val="10"/>
            <rFont val="Tahoma"/>
            <family val="0"/>
          </rPr>
          <t xml:space="preserve">
VR je vrátane SR, ZR a zisku</t>
        </r>
      </text>
    </comment>
    <comment ref="B162" authorId="0">
      <text>
        <r>
          <rPr>
            <b/>
            <sz val="10"/>
            <rFont val="Tahoma"/>
            <family val="0"/>
          </rPr>
          <t>simkova:</t>
        </r>
        <r>
          <rPr>
            <sz val="10"/>
            <rFont val="Tahoma"/>
            <family val="0"/>
          </rPr>
          <t xml:space="preserve">
VR je vrátane SR, ZR a zisku</t>
        </r>
      </text>
    </comment>
    <comment ref="B167" authorId="0">
      <text>
        <r>
          <rPr>
            <b/>
            <sz val="10"/>
            <rFont val="Tahoma"/>
            <family val="0"/>
          </rPr>
          <t>simkova:</t>
        </r>
        <r>
          <rPr>
            <sz val="10"/>
            <rFont val="Tahoma"/>
            <family val="0"/>
          </rPr>
          <t xml:space="preserve">
VR je vrátane SR, ZR a zisku</t>
        </r>
      </text>
    </comment>
  </commentList>
</comments>
</file>

<file path=xl/sharedStrings.xml><?xml version="1.0" encoding="utf-8"?>
<sst xmlns="http://schemas.openxmlformats.org/spreadsheetml/2006/main" count="1656" uniqueCount="971">
  <si>
    <t xml:space="preserve">Skladba ceny za dodávku elektriny spoločnosťou Hornonitrianske bane zamestnanecká, a.s. a distribúciu elektriny, v jednotlivých produktoch, pre malé podniky, na vymedzenom území distribučnej sústavy Hornontrianske bane Prievidza, a.s. </t>
  </si>
  <si>
    <t xml:space="preserve">Cenník je platný v zmysle Rozhodnutí ÚRSO č. 0118/2016/E od 1.1.2016 do 31.12.2016, č. 0254/2016/E od 20.1.2016 do 31.12.2016 a č. 0099/2016/E od 1.1.2016 do 31.12.2016. Ceny v tomto cenníku sú bez DPH, bez spotrebnej dane z elektriny a bez odvodu do NJF </t>
  </si>
  <si>
    <t>Označenie sadzieb    HBP, a.s.</t>
  </si>
  <si>
    <t>Tarify dodávky silovej elektriny</t>
  </si>
  <si>
    <t>Tarify za prenos elektriny, za prístup do miestnej distribučnej sústavy a distribúciu elektriny pre užívateľov DS</t>
  </si>
  <si>
    <t>platby za distribuované množstvo elektriny vo VT              (PDVT)</t>
  </si>
  <si>
    <t>tarifa za systémové služby pre koncových odberateľov elektriny               (TSS)</t>
  </si>
  <si>
    <t>podľa inštalovaného ističa</t>
  </si>
  <si>
    <t>Výpočet celkovej ceny za elektrinu na úrovni NN</t>
  </si>
  <si>
    <t>Celková cena = MPOM+(SVT.CVT)+MPPOM+(SVT.PDVT)+(SVT.TS)+(SVT.TSS)+(SVT.TPS)   -  pre sadzby  DMP1-DMP3 (Jednotarifný produkt)</t>
  </si>
  <si>
    <t>Celková cena = MPOM+(SVT.CVT)+(SNT.CNT)+MPPOM+(SVT.PDVT))+(SNT.PDNT)+((SVT+SNT).TS))+((SVT+SNT).TSS))+((SVT+SNT).TPS)) -  pre sadzbu DMP4 (Dvojtarifný produkt s platnosťou nízkej tarify 8 hodín)</t>
  </si>
  <si>
    <r>
      <t>Mesačná platba za jedno odberné miesto                      (</t>
    </r>
    <r>
      <rPr>
        <b/>
        <sz val="10"/>
        <rFont val="Arial CE"/>
        <family val="0"/>
      </rPr>
      <t>MPOM)</t>
    </r>
  </si>
  <si>
    <r>
      <t xml:space="preserve">Cena elektriny odobratá vo </t>
    </r>
    <r>
      <rPr>
        <sz val="10"/>
        <rFont val="Arial CE"/>
        <family val="0"/>
      </rPr>
      <t>VT</t>
    </r>
    <r>
      <rPr>
        <b/>
        <sz val="10"/>
        <rFont val="Arial CE"/>
        <family val="2"/>
      </rPr>
      <t xml:space="preserve">        (CVT)</t>
    </r>
  </si>
  <si>
    <r>
      <t xml:space="preserve">Cena elektriny odobratá v </t>
    </r>
    <r>
      <rPr>
        <sz val="10"/>
        <rFont val="Arial CE"/>
        <family val="0"/>
      </rPr>
      <t>NT</t>
    </r>
    <r>
      <rPr>
        <b/>
        <sz val="10"/>
        <rFont val="Arial CE"/>
        <family val="2"/>
      </rPr>
      <t xml:space="preserve">              (CNT)</t>
    </r>
  </si>
  <si>
    <r>
      <t xml:space="preserve">Mesačná platba za príkon pre jedno odberné miesto                               </t>
    </r>
    <r>
      <rPr>
        <b/>
        <sz val="10"/>
        <rFont val="Arial CE"/>
        <family val="0"/>
      </rPr>
      <t>(MPPOM)</t>
    </r>
  </si>
  <si>
    <r>
      <t>platby za distribuované množstvo elektriny v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NT </t>
    </r>
    <r>
      <rPr>
        <b/>
        <sz val="10"/>
        <rFont val="Arial CE"/>
        <family val="0"/>
      </rPr>
      <t xml:space="preserve">              (PDNT)</t>
    </r>
  </si>
  <si>
    <r>
      <t xml:space="preserve">Tarifa za   straty pri distribúcií elektriny                                 </t>
    </r>
    <r>
      <rPr>
        <b/>
        <sz val="10"/>
        <rFont val="Arial CE"/>
        <family val="0"/>
      </rPr>
      <t xml:space="preserve"> (TS)</t>
    </r>
  </si>
  <si>
    <r>
      <t xml:space="preserve">tarifa za prevádzkovanie systému pre koncových odberateľov elektriny               </t>
    </r>
    <r>
      <rPr>
        <b/>
        <sz val="10"/>
        <rFont val="Arial CE"/>
        <family val="0"/>
      </rPr>
      <t>(</t>
    </r>
    <r>
      <rPr>
        <b/>
        <sz val="10"/>
        <rFont val="Arial CE"/>
        <family val="0"/>
      </rPr>
      <t>TPS)</t>
    </r>
  </si>
  <si>
    <r>
      <t>DMP1 (</t>
    </r>
    <r>
      <rPr>
        <sz val="12"/>
        <rFont val="Arial CE"/>
        <family val="0"/>
      </rPr>
      <t>C1)</t>
    </r>
  </si>
  <si>
    <r>
      <t>DMP2 (</t>
    </r>
    <r>
      <rPr>
        <sz val="12"/>
        <rFont val="Arial CE"/>
        <family val="0"/>
      </rPr>
      <t>C2)</t>
    </r>
  </si>
  <si>
    <r>
      <t>DMP3 (</t>
    </r>
    <r>
      <rPr>
        <sz val="12"/>
        <rFont val="Arial CE"/>
        <family val="0"/>
      </rPr>
      <t>C3)</t>
    </r>
  </si>
  <si>
    <r>
      <t>DMP 4</t>
    </r>
    <r>
      <rPr>
        <sz val="12"/>
        <rFont val="Arial CE"/>
        <family val="0"/>
      </rPr>
      <t xml:space="preserve"> (C4)</t>
    </r>
  </si>
  <si>
    <r>
      <t>MPOM</t>
    </r>
    <r>
      <rPr>
        <sz val="12"/>
        <rFont val="Times New Roman"/>
        <family val="1"/>
      </rPr>
      <t xml:space="preserve"> - mesačná platba za jedno odberné miesto - </t>
    </r>
  </si>
  <si>
    <r>
      <t xml:space="preserve">SVT </t>
    </r>
    <r>
      <rPr>
        <sz val="10"/>
        <rFont val="Arial CE"/>
        <family val="0"/>
      </rPr>
      <t>- spotreba elektriny v čase vysokej tarify</t>
    </r>
  </si>
  <si>
    <r>
      <t>CVT</t>
    </r>
    <r>
      <rPr>
        <sz val="10"/>
        <rFont val="Arial CE"/>
        <family val="0"/>
      </rPr>
      <t xml:space="preserve"> - cena elektriny vo vysokej tarife</t>
    </r>
  </si>
  <si>
    <r>
      <t xml:space="preserve">SNT </t>
    </r>
    <r>
      <rPr>
        <sz val="10"/>
        <rFont val="Arial CE"/>
        <family val="0"/>
      </rPr>
      <t>- spotreba elektriny v čase nízkej tarify</t>
    </r>
  </si>
  <si>
    <r>
      <t>CNT</t>
    </r>
    <r>
      <rPr>
        <sz val="10"/>
        <rFont val="Arial CE"/>
        <family val="0"/>
      </rPr>
      <t xml:space="preserve"> - cena elektriny v nízkej tarife</t>
    </r>
  </si>
  <si>
    <r>
      <t>SVNT -</t>
    </r>
    <r>
      <rPr>
        <sz val="10"/>
        <rFont val="Arial CE"/>
        <family val="0"/>
      </rPr>
      <t>spolu spotreba elektriny  vo vysokej a nízkej tarife</t>
    </r>
  </si>
  <si>
    <r>
      <t xml:space="preserve">MPPOM - </t>
    </r>
    <r>
      <rPr>
        <sz val="10"/>
        <rFont val="Arial CE"/>
        <family val="0"/>
      </rPr>
      <t>mesačná platba za príkon pre jedno odberné miesto podľa velkosti hlavného ističa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pred elektromerom</t>
    </r>
  </si>
  <si>
    <r>
      <t xml:space="preserve">PDVT </t>
    </r>
    <r>
      <rPr>
        <sz val="10"/>
        <rFont val="Arial CE"/>
        <family val="0"/>
      </rPr>
      <t>- platba za distribuované množstvo vo vysokom tarife</t>
    </r>
  </si>
  <si>
    <r>
      <t xml:space="preserve">PDNT </t>
    </r>
    <r>
      <rPr>
        <sz val="10"/>
        <rFont val="Arial CE"/>
        <family val="0"/>
      </rPr>
      <t>- platba za distribuované množstvo v nízkom tarife</t>
    </r>
  </si>
  <si>
    <r>
      <t xml:space="preserve">TS - </t>
    </r>
    <r>
      <rPr>
        <sz val="10"/>
        <rFont val="Arial CE"/>
        <family val="0"/>
      </rPr>
      <t xml:space="preserve">tarifa za straty pri distribúcií elektriny </t>
    </r>
  </si>
  <si>
    <r>
      <t xml:space="preserve">TSS - </t>
    </r>
    <r>
      <rPr>
        <sz val="10"/>
        <rFont val="Arial CE"/>
        <family val="0"/>
      </rPr>
      <t>tarifa za systémové služby pre koncových odberateľov elektriny</t>
    </r>
  </si>
  <si>
    <r>
      <t xml:space="preserve">TPS - </t>
    </r>
    <r>
      <rPr>
        <sz val="10"/>
        <rFont val="Arial CE"/>
        <family val="0"/>
      </rPr>
      <t>tarifa za prevádzkovanie systému pre koncových odberateľov elektriny</t>
    </r>
  </si>
  <si>
    <t>Istič           Sadzba</t>
  </si>
  <si>
    <t>C 1</t>
  </si>
  <si>
    <t>C2</t>
  </si>
  <si>
    <t>C3</t>
  </si>
  <si>
    <t>C4</t>
  </si>
  <si>
    <t>nad</t>
  </si>
  <si>
    <t>do (vrátane)</t>
  </si>
  <si>
    <t>€</t>
  </si>
  <si>
    <t>1 x 25  A</t>
  </si>
  <si>
    <t xml:space="preserve">a 3 x 10 A </t>
  </si>
  <si>
    <t>3 x 10 A</t>
  </si>
  <si>
    <t xml:space="preserve">3 x 16 A </t>
  </si>
  <si>
    <t>3 x 16 A</t>
  </si>
  <si>
    <t>3 x 20 A</t>
  </si>
  <si>
    <t xml:space="preserve">3 x 25 A </t>
  </si>
  <si>
    <t>3 x 25 A</t>
  </si>
  <si>
    <t>3 x 32 A</t>
  </si>
  <si>
    <t>3 x 40 A</t>
  </si>
  <si>
    <t>3 x 50 A</t>
  </si>
  <si>
    <t>3 x 63 A</t>
  </si>
  <si>
    <t>nad 3 x 63 A</t>
  </si>
  <si>
    <t>za každý 1 A</t>
  </si>
  <si>
    <t>3 x 80 A</t>
  </si>
  <si>
    <t>3 x 100 A</t>
  </si>
  <si>
    <t>3 x 125 A</t>
  </si>
  <si>
    <t>3 x 160 A</t>
  </si>
  <si>
    <t>nad 3 x 160 A</t>
  </si>
  <si>
    <t xml:space="preserve">za každý 1 A </t>
  </si>
  <si>
    <t>nad 1 x 25 A</t>
  </si>
  <si>
    <r>
      <t xml:space="preserve">Mesačná platba za príkon pre jedno odberné miesto </t>
    </r>
    <r>
      <rPr>
        <sz val="12"/>
        <rFont val="Arial CE"/>
        <family val="0"/>
      </rPr>
      <t>(podľa prúdovej hodnoty zaplombovaného ističa pred elektromerom)</t>
    </r>
  </si>
  <si>
    <t xml:space="preserve">Skladba ceny za dodávku elektriny spoločnosťou Hornonitrianske bane zamestnanecká, a.s. a distribúciu elektriny v jednotlivých produktoch, na vymedzenom území distribučnej sústavy Hornonitrianske bane Prievidza, a.s. </t>
  </si>
  <si>
    <t xml:space="preserve">Cenník je platný v zmysle Rozhodnutí ÚRSO č. 0118/2016/E od 1.1.2016 do 31.12.2016, č. 0099/2016/E od 1.1.2016 do 31.12.2016 a č. 0254/2016/E od 20.1.2016 do 31.12.2016. Ceny v tomto cenníku sú bez DPH, bez spotrebnej dane z elektriny a bez odvodu do NJF </t>
  </si>
  <si>
    <t>Položka celkovej ceny</t>
  </si>
  <si>
    <t>Konštrukcia platby</t>
  </si>
  <si>
    <t>Ceny</t>
  </si>
  <si>
    <t>Dodávka elektriny</t>
  </si>
  <si>
    <t>DMP 4  - úroveň VN</t>
  </si>
  <si>
    <t>EUR/kWh</t>
  </si>
  <si>
    <t>VT za 1 kWh, v čase od 6,oo do 22,oo</t>
  </si>
  <si>
    <t>mesačná spotreba x cena (SVT )</t>
  </si>
  <si>
    <t>NT za 1 kWh, v čase od 22,oo do 6,oo</t>
  </si>
  <si>
    <t>mesačná spotreba x cena (SNT )</t>
  </si>
  <si>
    <t>Distribúcia elektriny</t>
  </si>
  <si>
    <t>EUR/MWh</t>
  </si>
  <si>
    <t>Tarifa za poskytnutie systémových služieb (TSS -2016)</t>
  </si>
  <si>
    <t>mesačná spotreba x cena (TSS )</t>
  </si>
  <si>
    <t>Tarifa za prevádzkovanie systému (TPS-2016)</t>
  </si>
  <si>
    <t>mesačná spotreba x cena(TPS)</t>
  </si>
  <si>
    <t xml:space="preserve">Mesačná tarifa za 12 meačnú rezervovanú kapacitu (RK) </t>
  </si>
  <si>
    <t xml:space="preserve">Mesačná tarifa za 3 mesačnú rezervovanú kapacitu (RK) </t>
  </si>
  <si>
    <t xml:space="preserve">Mesačná tarifa za mesačnú rezervovanú kapacitu (RK) </t>
  </si>
  <si>
    <t>Tarifa za distribúciu elektriny vrátane prenosu - VN (TDP)</t>
  </si>
  <si>
    <t>mesačná spotreba x cena (TDP )</t>
  </si>
  <si>
    <t>Tarifa za straty pri distribúcii elektriny VN (TS)</t>
  </si>
  <si>
    <t>mesačná spotreba x cena (TS )</t>
  </si>
  <si>
    <t>Výpočet celkovej ceny za elektrickú energiu:</t>
  </si>
  <si>
    <t>Celková cena = (SVT.CVT)+(SNT.CNT)+(SVNT.TSS)+(SVNT.TPS)+(RK.CRK)+(SVNT.TDP)+(SVNT.TS)</t>
  </si>
  <si>
    <r>
      <t xml:space="preserve">rezervovaná kapacita (RK) v MW x cena (RK) </t>
    </r>
    <r>
      <rPr>
        <sz val="10"/>
        <color indexed="9"/>
        <rFont val="Arial CE"/>
        <family val="2"/>
      </rPr>
      <t>(VN)</t>
    </r>
  </si>
  <si>
    <r>
      <t xml:space="preserve">SVT  </t>
    </r>
    <r>
      <rPr>
        <sz val="10"/>
        <rFont val="Arial CE"/>
        <family val="0"/>
      </rPr>
      <t xml:space="preserve">   - spotreba elektriny v čase vysokej tarify (kWh)</t>
    </r>
  </si>
  <si>
    <r>
      <t xml:space="preserve">CVT </t>
    </r>
    <r>
      <rPr>
        <sz val="10"/>
        <rFont val="Arial CE"/>
        <family val="0"/>
      </rPr>
      <t xml:space="preserve">    - cena elektriny vo vysokej tarife  </t>
    </r>
    <r>
      <rPr>
        <sz val="10"/>
        <rFont val="Arial CE"/>
        <family val="0"/>
      </rPr>
      <t>(EUR/kWh)</t>
    </r>
  </si>
  <si>
    <t xml:space="preserve"> - vyradená pásovina gumová</t>
  </si>
  <si>
    <r>
      <t>m</t>
    </r>
    <r>
      <rPr>
        <sz val="8"/>
        <rFont val="Arial"/>
        <family val="2"/>
      </rPr>
      <t>²</t>
    </r>
  </si>
  <si>
    <r>
      <t>SNT</t>
    </r>
    <r>
      <rPr>
        <sz val="10"/>
        <rFont val="Arial CE"/>
        <family val="0"/>
      </rPr>
      <t xml:space="preserve">     - spotreba elektriny v čase nízkej tarify (kWh)</t>
    </r>
  </si>
  <si>
    <r>
      <t>CNT</t>
    </r>
    <r>
      <rPr>
        <sz val="10"/>
        <rFont val="Arial CE"/>
        <family val="0"/>
      </rPr>
      <t xml:space="preserve">     - cena elektriny v nízkej tarife 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(EUR/kWh)</t>
    </r>
  </si>
  <si>
    <r>
      <t xml:space="preserve">SVNT   </t>
    </r>
    <r>
      <rPr>
        <sz val="10"/>
        <rFont val="Arial CE"/>
        <family val="2"/>
      </rPr>
      <t>- spolu spotreba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elektriny vo vysokej a nízkej tarife (MWh)</t>
    </r>
  </si>
  <si>
    <r>
      <t xml:space="preserve">TSS    </t>
    </r>
    <r>
      <rPr>
        <sz val="10"/>
        <rFont val="Arial CE"/>
        <family val="0"/>
      </rPr>
      <t xml:space="preserve"> -</t>
    </r>
    <r>
      <rPr>
        <sz val="10"/>
        <rFont val="Arial CE"/>
        <family val="2"/>
      </rPr>
      <t xml:space="preserve"> tarifa za systémové služby a prevádzkovanie systému  </t>
    </r>
    <r>
      <rPr>
        <sz val="10"/>
        <rFont val="Arial CE"/>
        <family val="0"/>
      </rPr>
      <t>(EURMWh)</t>
    </r>
  </si>
  <si>
    <r>
      <t xml:space="preserve">TPS     </t>
    </r>
    <r>
      <rPr>
        <sz val="10"/>
        <rFont val="Arial CE"/>
        <family val="0"/>
      </rPr>
      <t>-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>tarifa za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>prevádzkovanie systému  (EUR/MWh)</t>
    </r>
  </si>
  <si>
    <r>
      <t xml:space="preserve">RK      </t>
    </r>
    <r>
      <rPr>
        <sz val="10"/>
        <rFont val="Arial CE"/>
        <family val="0"/>
      </rPr>
      <t xml:space="preserve"> -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rezervovaná kapacita (MW)</t>
    </r>
  </si>
  <si>
    <r>
      <t xml:space="preserve">CRK     </t>
    </r>
    <r>
      <rPr>
        <sz val="10"/>
        <rFont val="Arial CE"/>
        <family val="0"/>
      </rPr>
      <t>- tarifa</t>
    </r>
    <r>
      <rPr>
        <sz val="10"/>
        <rFont val="Arial CE"/>
        <family val="2"/>
      </rPr>
      <t xml:space="preserve"> za rezervovanú kapacitu  </t>
    </r>
    <r>
      <rPr>
        <sz val="10"/>
        <rFont val="Arial CE"/>
        <family val="0"/>
      </rPr>
      <t>(EUR/MW)</t>
    </r>
  </si>
  <si>
    <r>
      <t xml:space="preserve">TDP    </t>
    </r>
    <r>
      <rPr>
        <sz val="10"/>
        <rFont val="Arial CE"/>
        <family val="0"/>
      </rPr>
      <t xml:space="preserve"> - </t>
    </r>
    <r>
      <rPr>
        <sz val="10"/>
        <rFont val="Arial CE"/>
        <family val="2"/>
      </rPr>
      <t xml:space="preserve">tarifa za distribúciu a prenos </t>
    </r>
    <r>
      <rPr>
        <sz val="10"/>
        <rFont val="Arial CE"/>
        <family val="0"/>
      </rPr>
      <t>(EUR/MWh)</t>
    </r>
  </si>
  <si>
    <r>
      <t xml:space="preserve">TS       </t>
    </r>
    <r>
      <rPr>
        <sz val="10"/>
        <rFont val="Arial CE"/>
        <family val="0"/>
      </rPr>
      <t>- tarifa za  straty pri distribúcií (EUR/MWh)</t>
    </r>
  </si>
  <si>
    <t>Druh výkonu - služby</t>
  </si>
  <si>
    <t>m.j.</t>
  </si>
  <si>
    <t>ÚSEK POVRCHOVÝCH ČINNOSTÍ</t>
  </si>
  <si>
    <t>podľa rozhodnutia ÚRSO</t>
  </si>
  <si>
    <t>Pranie prádla</t>
  </si>
  <si>
    <t xml:space="preserve"> Fáračková blúza</t>
  </si>
  <si>
    <t>1 ks</t>
  </si>
  <si>
    <t xml:space="preserve"> Fáračkové nohavice</t>
  </si>
  <si>
    <t xml:space="preserve"> Monterková blúza</t>
  </si>
  <si>
    <t xml:space="preserve"> Monterkové nohavice</t>
  </si>
  <si>
    <t xml:space="preserve"> Teplý kabát</t>
  </si>
  <si>
    <t xml:space="preserve"> Teplé nohavice</t>
  </si>
  <si>
    <t xml:space="preserve"> Plášť pracovný</t>
  </si>
  <si>
    <t xml:space="preserve"> Košeľa</t>
  </si>
  <si>
    <t xml:space="preserve"> Trenky</t>
  </si>
  <si>
    <t xml:space="preserve"> Onuce</t>
  </si>
  <si>
    <t xml:space="preserve"> Uterák</t>
  </si>
  <si>
    <t xml:space="preserve"> Zástera</t>
  </si>
  <si>
    <t xml:space="preserve"> Kuchárska blúza</t>
  </si>
  <si>
    <t xml:space="preserve"> Kuchárske nohavice</t>
  </si>
  <si>
    <t xml:space="preserve"> Utierka</t>
  </si>
  <si>
    <t xml:space="preserve"> Šaty zdravotné</t>
  </si>
  <si>
    <t xml:space="preserve"> Prestieradlá</t>
  </si>
  <si>
    <t xml:space="preserve"> Navliečka veľká</t>
  </si>
  <si>
    <t xml:space="preserve"> Navliečka malá</t>
  </si>
  <si>
    <t xml:space="preserve"> Obrus</t>
  </si>
  <si>
    <t xml:space="preserve"> Ponožky</t>
  </si>
  <si>
    <t xml:space="preserve"> Štucne</t>
  </si>
  <si>
    <t xml:space="preserve"> Dres</t>
  </si>
  <si>
    <t xml:space="preserve"> Tričko</t>
  </si>
  <si>
    <t xml:space="preserve"> Deka </t>
  </si>
  <si>
    <t>Oprava prádla</t>
  </si>
  <si>
    <t xml:space="preserve"> Rovné prádlo (prestieradlá,návliečky,obrusy)</t>
  </si>
  <si>
    <t>Porez guľatiny z prineseného materiálu</t>
  </si>
  <si>
    <t>Porez foršní a dosiek z ihličnatej guľatiny na ostro</t>
  </si>
  <si>
    <t>Porez foršní a dosiek z ihličnatej guľatiny omietnuté</t>
  </si>
  <si>
    <t>Porez hranolov z ihličnatej guľatiny</t>
  </si>
  <si>
    <t>Porez foršní a dosiek z listnatej guľatiny na ostro</t>
  </si>
  <si>
    <t xml:space="preserve">Porez hranolov z listnatej guľatiny </t>
  </si>
  <si>
    <t xml:space="preserve">Prirážka za zvýšenú pracnosť 10% </t>
  </si>
  <si>
    <t xml:space="preserve">  - pripočíta sa k cene za pílenie</t>
  </si>
  <si>
    <t xml:space="preserve">                  - silne znečistené drevo</t>
  </si>
  <si>
    <t xml:space="preserve">                  - nevhodná piliarska guľatina (tenká, hrubá, krivá)</t>
  </si>
  <si>
    <t>hod.</t>
  </si>
  <si>
    <t>Palivové drevo</t>
  </si>
  <si>
    <t xml:space="preserve">Hliva ustricovitá - čerstvá </t>
  </si>
  <si>
    <t xml:space="preserve"> -  I.trieda</t>
  </si>
  <si>
    <t>1 kg</t>
  </si>
  <si>
    <t xml:space="preserve"> -  II.trieda</t>
  </si>
  <si>
    <t xml:space="preserve"> -  III.trieda</t>
  </si>
  <si>
    <t xml:space="preserve"> -  IV.trieda</t>
  </si>
  <si>
    <t>Hliva ustricovitá - sušená</t>
  </si>
  <si>
    <t xml:space="preserve"> - balíčkovaná</t>
  </si>
  <si>
    <t xml:space="preserve">60 g </t>
  </si>
  <si>
    <t>40 g</t>
  </si>
  <si>
    <t xml:space="preserve"> - I.trieda</t>
  </si>
  <si>
    <t xml:space="preserve"> - II.trieda</t>
  </si>
  <si>
    <t>Opravy a údržba strojov na spracovanie dreva</t>
  </si>
  <si>
    <t>ks</t>
  </si>
  <si>
    <t>Výkon UNC 060</t>
  </si>
  <si>
    <t>Ílová upchávka</t>
  </si>
  <si>
    <t>balík</t>
  </si>
  <si>
    <t>deň</t>
  </si>
  <si>
    <t>Hygienická očista</t>
  </si>
  <si>
    <t>ÚSEK STRAVOVACÍCH A UBYTOVACÍCH SLUŽIEB</t>
  </si>
  <si>
    <t>Cenník ubytovacích služieb</t>
  </si>
  <si>
    <t>SKÚŠOBNÉ LABORATÓRIUM PRE UHLIE</t>
  </si>
  <si>
    <t>Stanovenie  - prchavej horľaviny</t>
  </si>
  <si>
    <t xml:space="preserve">                 - pH</t>
  </si>
  <si>
    <t>Stanovenie - hustoty</t>
  </si>
  <si>
    <t xml:space="preserve">                 - zdanlivej viskozity </t>
  </si>
  <si>
    <t xml:space="preserve">                 - podielu sedimentu</t>
  </si>
  <si>
    <t xml:space="preserve">                 - odstoja vody</t>
  </si>
  <si>
    <t>Vyhotovenie fotokópií máp</t>
  </si>
  <si>
    <t>1 bm</t>
  </si>
  <si>
    <t>Kopírovanie spisov</t>
  </si>
  <si>
    <t xml:space="preserve"> - kópia A4 jednostranne</t>
  </si>
  <si>
    <t xml:space="preserve"> - kópia A4 obojstranne</t>
  </si>
  <si>
    <t xml:space="preserve"> - kópia A3 jednostranne</t>
  </si>
  <si>
    <t xml:space="preserve"> - kópia A3 obojstranne</t>
  </si>
  <si>
    <t>Služby geodetické</t>
  </si>
  <si>
    <t xml:space="preserve">podľa cenníka odporúčaných cien </t>
  </si>
  <si>
    <t>Služby kartografické</t>
  </si>
  <si>
    <t>Komorou geodetov a kartografov</t>
  </si>
  <si>
    <t>Prenájom nehnuteľnosti alebo jej časti</t>
  </si>
  <si>
    <t>individuálna kalkulácia</t>
  </si>
  <si>
    <t xml:space="preserve">OCENENIE OPOTREBOVANÉHO MATERIÁLU A MATERIÁLU ZÍSKANÉHO </t>
  </si>
  <si>
    <t>Kovový materiál (odpad):</t>
  </si>
  <si>
    <t xml:space="preserve"> - plechy do 3 mm</t>
  </si>
  <si>
    <t xml:space="preserve"> - tenké výrobky (profily) pod 6 mm</t>
  </si>
  <si>
    <t xml:space="preserve"> - hrubé výrobky</t>
  </si>
  <si>
    <t xml:space="preserve"> </t>
  </si>
  <si>
    <t>Uvedené ceny platia ako ceny minimálne.</t>
  </si>
  <si>
    <t xml:space="preserve"> - vyradená pažnica betónová</t>
  </si>
  <si>
    <t xml:space="preserve"> - podval železničný úzkorozchodný (banský)</t>
  </si>
  <si>
    <t>m</t>
  </si>
  <si>
    <t xml:space="preserve">NÁJOMNÉ   ZA   ZAPOŽIČANIE   DLHODOBÉHO HMOTNÉHO MAJETKU : </t>
  </si>
  <si>
    <t>Vrtná súprava</t>
  </si>
  <si>
    <t>Vrátok</t>
  </si>
  <si>
    <t xml:space="preserve">Nivelačný prístroj </t>
  </si>
  <si>
    <t>Teodolit</t>
  </si>
  <si>
    <t>Osciloskop</t>
  </si>
  <si>
    <t>Vulkanická súprava</t>
  </si>
  <si>
    <t>Závitnica</t>
  </si>
  <si>
    <t>Podlážka lešeňová</t>
  </si>
  <si>
    <t>Liaz sklápač</t>
  </si>
  <si>
    <t>Buldozér Komatsu D 155 AX 6</t>
  </si>
  <si>
    <t>Zdvihák reťazový (krkačka)</t>
  </si>
  <si>
    <t>Rezač dlažby</t>
  </si>
  <si>
    <t>Pištoľ striekacia</t>
  </si>
  <si>
    <t>Nožnice na Fe</t>
  </si>
  <si>
    <t>Pneumatické antivib. kladivo (zbíjačka)</t>
  </si>
  <si>
    <t>Zváračka na polyetylén</t>
  </si>
  <si>
    <t>Postrekovač</t>
  </si>
  <si>
    <t>Ohýbačka</t>
  </si>
  <si>
    <t>Kladka</t>
  </si>
  <si>
    <t>Stojka VALENT (dvojica)</t>
  </si>
  <si>
    <t>Hadica "C" (hasičská)</t>
  </si>
  <si>
    <t>Ručný trojramenný sťahovák</t>
  </si>
  <si>
    <t>Sonda AČV (automat. čerpanie vody)</t>
  </si>
  <si>
    <t>Skúšobný zdroj napätia</t>
  </si>
  <si>
    <t>Vrták (vrtné tyče)</t>
  </si>
  <si>
    <t>ks/deň</t>
  </si>
  <si>
    <t>Agregát OA - 4</t>
  </si>
  <si>
    <t>Olejový filter KHA z agregátu</t>
  </si>
  <si>
    <r>
      <rPr>
        <sz val="9.95"/>
        <color indexed="8"/>
        <rFont val="Arial CE"/>
        <family val="0"/>
      </rPr>
      <t>Lešenie 200 m</t>
    </r>
    <r>
      <rPr>
        <sz val="9.95"/>
        <color indexed="8"/>
        <rFont val="Arial CE"/>
        <family val="2"/>
      </rPr>
      <t>2</t>
    </r>
    <r>
      <rPr>
        <sz val="9.95"/>
        <color indexed="8"/>
        <rFont val="Arial CE"/>
        <family val="0"/>
      </rPr>
      <t xml:space="preserve"> bez podlážok</t>
    </r>
  </si>
  <si>
    <r>
      <rPr>
        <sz val="9.95"/>
        <color indexed="8"/>
        <rFont val="Arial CE"/>
        <family val="0"/>
      </rPr>
      <t>Lešenie 100 m</t>
    </r>
    <r>
      <rPr>
        <sz val="9.95"/>
        <color indexed="8"/>
        <rFont val="Arial CE"/>
        <family val="2"/>
      </rPr>
      <t>2</t>
    </r>
    <r>
      <rPr>
        <sz val="9.95"/>
        <color indexed="8"/>
        <rFont val="Arial CE"/>
        <family val="0"/>
      </rPr>
      <t xml:space="preserve"> bez podlážok </t>
    </r>
  </si>
  <si>
    <r>
      <rPr>
        <sz val="9.95"/>
        <color indexed="8"/>
        <rFont val="Arial CE"/>
        <family val="0"/>
      </rPr>
      <t>Lešenie 15 m</t>
    </r>
    <r>
      <rPr>
        <sz val="9.95"/>
        <color indexed="8"/>
        <rFont val="Arial CE"/>
        <family val="2"/>
      </rPr>
      <t>2</t>
    </r>
    <r>
      <rPr>
        <sz val="9.95"/>
        <color indexed="8"/>
        <rFont val="Arial CE"/>
        <family val="0"/>
      </rPr>
      <t xml:space="preserve"> bez podlážok </t>
    </r>
  </si>
  <si>
    <r>
      <rPr>
        <sz val="9.95"/>
        <color indexed="8"/>
        <rFont val="Arial CE"/>
        <family val="0"/>
      </rPr>
      <t>Lešenie 8 m</t>
    </r>
    <r>
      <rPr>
        <sz val="9.95"/>
        <color indexed="8"/>
        <rFont val="Arial CE"/>
        <family val="2"/>
      </rPr>
      <t>2</t>
    </r>
    <r>
      <rPr>
        <sz val="9.95"/>
        <color indexed="8"/>
        <rFont val="Arial CE"/>
        <family val="0"/>
      </rPr>
      <t xml:space="preserve"> bez podlážok</t>
    </r>
  </si>
  <si>
    <t>ODBOR HLAVNÉHO ENERGETIKA</t>
  </si>
  <si>
    <t xml:space="preserve"> Záclony, závesy </t>
  </si>
  <si>
    <t xml:space="preserve"> Kuchárska šatka, čiapka</t>
  </si>
  <si>
    <t>- 2 -</t>
  </si>
  <si>
    <t xml:space="preserve">Služby poskytované strediskami </t>
  </si>
  <si>
    <t>Ponukové cenníky služieb</t>
  </si>
  <si>
    <t xml:space="preserve">                  - zdanlivej hmotnosti</t>
  </si>
  <si>
    <t>Súčasťou ceny odberu sú atmosferické, vizuálne, senzorické pozorovania,</t>
  </si>
  <si>
    <t>meranie teploty a vystavenie protokolu o odbere vzorky.</t>
  </si>
  <si>
    <t>V cene nie je zahrnutá doprava na miesto odberu a do laboratória</t>
  </si>
  <si>
    <t>vykonávajúceho analýzy.</t>
  </si>
  <si>
    <t>- 4 -</t>
  </si>
  <si>
    <t>- 5 -</t>
  </si>
  <si>
    <t>KP</t>
  </si>
  <si>
    <t>- 6 -</t>
  </si>
  <si>
    <t>ÚSEK CESTNEJ DOPRAVY</t>
  </si>
  <si>
    <t>1/4 hod.</t>
  </si>
  <si>
    <t xml:space="preserve">     - rozmer 160x200x6000, 150x200x6000 a 180x220x6000 mm</t>
  </si>
  <si>
    <t xml:space="preserve">     - rozmer 140x140x6000 mm, 120x135x6000 mm</t>
  </si>
  <si>
    <t>Brúsenie kotúčovej píly</t>
  </si>
  <si>
    <r>
      <t xml:space="preserve">Manipulácia so žeriavom :     </t>
    </r>
    <r>
      <rPr>
        <sz val="10"/>
        <rFont val="Arial CE"/>
        <family val="0"/>
      </rPr>
      <t>20 plm/str.hod</t>
    </r>
  </si>
  <si>
    <t>- 1 -</t>
  </si>
  <si>
    <t>Poznámka : Prirážka za zvýšenú pracnosť obsahuje:</t>
  </si>
  <si>
    <t>kalendárny deň</t>
  </si>
  <si>
    <t>zmena</t>
  </si>
  <si>
    <t>ÚSEK STROJNEJ ÚDRŽBY</t>
  </si>
  <si>
    <t>DPH</t>
  </si>
  <si>
    <t>Nájomné za miestnosť s technickým vybavením</t>
  </si>
  <si>
    <t>Nájomné za miestnosť bez technického vybavenia</t>
  </si>
  <si>
    <t xml:space="preserve">                  - malé objem.množstvo s veľkým sortimentom pílenia</t>
  </si>
  <si>
    <t>Poskytnutie miesta na úschovu pracovných a osob. odevov</t>
  </si>
  <si>
    <r>
      <t>m</t>
    </r>
    <r>
      <rPr>
        <vertAlign val="superscript"/>
        <sz val="8"/>
        <rFont val="Arial CE"/>
        <family val="0"/>
      </rPr>
      <t>3</t>
    </r>
  </si>
  <si>
    <r>
      <t>m</t>
    </r>
    <r>
      <rPr>
        <vertAlign val="superscript"/>
        <sz val="8"/>
        <rFont val="Arial CE"/>
        <family val="0"/>
      </rPr>
      <t>2</t>
    </r>
  </si>
  <si>
    <t>Odpadové kaly z odkaliska bane Cígeľ</t>
  </si>
  <si>
    <t>%</t>
  </si>
  <si>
    <t xml:space="preserve">   skladová cena zásob zvýšená o </t>
  </si>
  <si>
    <t>Predaj zásob zo skladu :</t>
  </si>
  <si>
    <t>ODBOR HLAVNÉHO MECHANIKA</t>
  </si>
  <si>
    <t>Poznámka : položky označené A sú akreditované skúšky</t>
  </si>
  <si>
    <t xml:space="preserve">                  - sitový rozbor</t>
  </si>
  <si>
    <t xml:space="preserve">            - NEL</t>
  </si>
  <si>
    <t xml:space="preserve">            - EL</t>
  </si>
  <si>
    <t xml:space="preserve">1. Uhlie </t>
  </si>
  <si>
    <t>2. Rozbor banského ovzdušia</t>
  </si>
  <si>
    <t>1 rozbor</t>
  </si>
  <si>
    <t xml:space="preserve">3. Rozbor odpadových vôd </t>
  </si>
  <si>
    <t>Pozn.: účtuje sa každý deň zapožičania, posledný deň sa účtuje len pri vrátení náradia po 8,00 hod.</t>
  </si>
  <si>
    <t xml:space="preserve"> - podnikateľským subjektom a fyzickým osobám</t>
  </si>
  <si>
    <t xml:space="preserve"> bez DPH</t>
  </si>
  <si>
    <t xml:space="preserve"> s DPH</t>
  </si>
  <si>
    <t>cena za m. j. v Eur</t>
  </si>
  <si>
    <t xml:space="preserve">                  - obsahu vody              A</t>
  </si>
  <si>
    <t xml:space="preserve">                  - obsahu popola           A</t>
  </si>
  <si>
    <t xml:space="preserve">                  - spaľovacieho tepla     A</t>
  </si>
  <si>
    <t xml:space="preserve">                  - obsahu síry                A</t>
  </si>
  <si>
    <r>
      <t xml:space="preserve">            - BSK</t>
    </r>
    <r>
      <rPr>
        <vertAlign val="subscript"/>
        <sz val="10"/>
        <rFont val="Arial CE"/>
        <family val="0"/>
      </rPr>
      <t xml:space="preserve">5 </t>
    </r>
    <r>
      <rPr>
        <sz val="10"/>
        <rFont val="Arial CE"/>
        <family val="2"/>
      </rPr>
      <t xml:space="preserve">                            A</t>
    </r>
  </si>
  <si>
    <t>Nad 1Eur bude pripočítaná podľa skutočných nákladov.</t>
  </si>
  <si>
    <t xml:space="preserve"> - pondelok až piatok v čase od 6:00 do 13:00 hod.</t>
  </si>
  <si>
    <t xml:space="preserve"> - pondelok až piatok v čase od 13:00 do 20:00 hod.</t>
  </si>
  <si>
    <t xml:space="preserve"> - sobota, nedeľa, štátny sviatok od 6:00 do 13:00 hod.</t>
  </si>
  <si>
    <t>Za jedno váženie sa považuje odváženie plného alebo prázdneho dopravného prostriedku.</t>
  </si>
  <si>
    <t>1 stanovenie</t>
  </si>
  <si>
    <t xml:space="preserve">            - Fe                                 A</t>
  </si>
  <si>
    <t>1 odber</t>
  </si>
  <si>
    <t xml:space="preserve">                                                         - 4 hodinová</t>
  </si>
  <si>
    <t xml:space="preserve">                                                         - 8 hodinová</t>
  </si>
  <si>
    <t xml:space="preserve">     individuálna kalkulácia</t>
  </si>
  <si>
    <t>Cena za 1 váženie dopravných prostriedkov</t>
  </si>
  <si>
    <t>Ubytovacie zariadenie ul. Trhová,  Pauleho, Prievidza</t>
  </si>
  <si>
    <t>Ubytovacie zariadenie ul. Nábrežná 2, Prievidza</t>
  </si>
  <si>
    <t xml:space="preserve"> - podval železničný betónový</t>
  </si>
  <si>
    <t xml:space="preserve"> - podval železničný drevený</t>
  </si>
  <si>
    <t xml:space="preserve"> Košeľa pracovná</t>
  </si>
  <si>
    <t>Použitie vysokozdvižného vozíka</t>
  </si>
  <si>
    <t xml:space="preserve"> - cena za 15 minút používania</t>
  </si>
  <si>
    <t xml:space="preserve"> - cena za 15 minút čakania</t>
  </si>
  <si>
    <t>kg</t>
  </si>
  <si>
    <t>tona</t>
  </si>
  <si>
    <t>1 váženie</t>
  </si>
  <si>
    <t>1 hod.</t>
  </si>
  <si>
    <t xml:space="preserve">Dodávka a distribúca elektriny </t>
  </si>
  <si>
    <t xml:space="preserve">ODBOR MARKETINGU A ZÁSOBOVANIA </t>
  </si>
  <si>
    <t>96.04.10</t>
  </si>
  <si>
    <t>68.20.12</t>
  </si>
  <si>
    <t>68.20.11</t>
  </si>
  <si>
    <t>55.20.11</t>
  </si>
  <si>
    <t>35.13.10</t>
  </si>
  <si>
    <t>36.00.11</t>
  </si>
  <si>
    <t>Dodávka pitnej vody</t>
  </si>
  <si>
    <t>37.00.11</t>
  </si>
  <si>
    <t>Odvedenie a čistenie odpadovej vody</t>
  </si>
  <si>
    <t>96.01.19</t>
  </si>
  <si>
    <t>95.29.11</t>
  </si>
  <si>
    <t xml:space="preserve"> 16.10.10</t>
  </si>
  <si>
    <t>52.24.19</t>
  </si>
  <si>
    <t>02.20.14</t>
  </si>
  <si>
    <t>10 ks</t>
  </si>
  <si>
    <t xml:space="preserve">   - neupravené drevo z bane</t>
  </si>
  <si>
    <t xml:space="preserve">   - drevený hranol - sprievodnica (nepoužiteľná v prevádzke)</t>
  </si>
  <si>
    <t xml:space="preserve">   - drevené okrajky</t>
  </si>
  <si>
    <t>01.13.80</t>
  </si>
  <si>
    <t xml:space="preserve"> -  balíčkovaná</t>
  </si>
  <si>
    <t>0,5 kg</t>
  </si>
  <si>
    <t>10.39.13</t>
  </si>
  <si>
    <t xml:space="preserve"> - mletá</t>
  </si>
  <si>
    <t xml:space="preserve">40 g </t>
  </si>
  <si>
    <t>33.12.21</t>
  </si>
  <si>
    <t>49.41.20</t>
  </si>
  <si>
    <t>08.12.22</t>
  </si>
  <si>
    <t>96.09.13</t>
  </si>
  <si>
    <t>ÚSEK ELEKTROÚDRŽBY</t>
  </si>
  <si>
    <t>55.90.12</t>
  </si>
  <si>
    <t>Ubytovacie služby v ubytovniach (slobodárne)</t>
  </si>
  <si>
    <t>Ubytovacie zariadenie ul. Lipová 6, Handlová</t>
  </si>
  <si>
    <t>Ubytovne ul. Trhová,  Pauleho, Prievidza</t>
  </si>
  <si>
    <t>Ubytovňa ul. Nábrežná 2, Prievidza</t>
  </si>
  <si>
    <t>Ubytovňa a bytové jednotky ul. Lipová 6, Handlová</t>
  </si>
  <si>
    <t>71.20.11</t>
  </si>
  <si>
    <t>71.20.19</t>
  </si>
  <si>
    <t>82.19.11</t>
  </si>
  <si>
    <t>71.12.34</t>
  </si>
  <si>
    <t>71.12.35</t>
  </si>
  <si>
    <t>Prenájom obytných nehnuteľností</t>
  </si>
  <si>
    <t>38.11.58</t>
  </si>
  <si>
    <t>38.11.59</t>
  </si>
  <si>
    <t>Ostatný materiál (odpad):</t>
  </si>
  <si>
    <t xml:space="preserve"> - banské koľajnice 90       (hmotnosť 18 kg/1 m)</t>
  </si>
  <si>
    <t>47.00.88</t>
  </si>
  <si>
    <t>Doba používania viac ako 2 roky od roku nadobudnutia</t>
  </si>
  <si>
    <t>Z VYRADENÉHO MAJETKU</t>
  </si>
  <si>
    <t>38.11</t>
  </si>
  <si>
    <t>52.29.20</t>
  </si>
  <si>
    <t>77.32.10</t>
  </si>
  <si>
    <t xml:space="preserve">Doska jednosmerná vibračná </t>
  </si>
  <si>
    <t xml:space="preserve">   - distribúcia</t>
  </si>
  <si>
    <t xml:space="preserve">cena dohodou </t>
  </si>
  <si>
    <r>
      <t xml:space="preserve">   - predaj</t>
    </r>
    <r>
      <rPr>
        <sz val="10"/>
        <rFont val="Arial CE"/>
        <family val="0"/>
      </rPr>
      <t xml:space="preserve"> domácnosti</t>
    </r>
  </si>
  <si>
    <r>
      <t xml:space="preserve">   - predaj </t>
    </r>
    <r>
      <rPr>
        <sz val="10"/>
        <rFont val="Arial CE"/>
        <family val="0"/>
      </rPr>
      <t>ostatní odberatelia</t>
    </r>
  </si>
  <si>
    <t>35.14.10</t>
  </si>
  <si>
    <t>Prenájom bytových buniek, bytov a garsóniek</t>
  </si>
  <si>
    <t>Bytové jednotky a garsónky ul. Š. Králika 28, Prievidza</t>
  </si>
  <si>
    <t xml:space="preserve">    - výrobná a správna réžia na priame mzdové náklady</t>
  </si>
  <si>
    <t xml:space="preserve">   - kotulky z káblov a lán, palety</t>
  </si>
  <si>
    <t>Režijné prirážky</t>
  </si>
  <si>
    <t>69.10.12</t>
  </si>
  <si>
    <t>71.12.31</t>
  </si>
  <si>
    <t>Vypracovanie posudku resp. stanoviska útvarom OORP</t>
  </si>
  <si>
    <t>Vypracovanie posudku resp. stanoviska útvarom OMG</t>
  </si>
  <si>
    <t>Váženie železničných vozňov na koľajových váhach</t>
  </si>
  <si>
    <t>Buldozér Komatsu 61</t>
  </si>
  <si>
    <t>Buldozér Komatsu 65</t>
  </si>
  <si>
    <t>Výkony vozidiel</t>
  </si>
  <si>
    <t>Účtuje sa za každých 15 minút celkovej doby požitia.</t>
  </si>
  <si>
    <t>15 minút</t>
  </si>
  <si>
    <t>Okružná píla hospodárska</t>
  </si>
  <si>
    <r>
      <t xml:space="preserve">   - predaj</t>
    </r>
    <r>
      <rPr>
        <sz val="10"/>
        <rFont val="Arial CE"/>
        <family val="0"/>
      </rPr>
      <t xml:space="preserve">  MP (malé podniky)</t>
    </r>
  </si>
  <si>
    <r>
      <t xml:space="preserve">Stavebná údržba                   </t>
    </r>
    <r>
      <rPr>
        <sz val="8"/>
        <rFont val="Arial CE"/>
        <family val="0"/>
      </rPr>
      <t>- k priamym mzdám</t>
    </r>
    <r>
      <rPr>
        <sz val="10"/>
        <rFont val="Arial CE"/>
        <family val="0"/>
      </rPr>
      <t xml:space="preserve"> </t>
    </r>
  </si>
  <si>
    <r>
      <t xml:space="preserve">Údržba                                </t>
    </r>
    <r>
      <rPr>
        <sz val="8"/>
        <rFont val="Arial CE"/>
        <family val="0"/>
      </rPr>
      <t xml:space="preserve"> - k priamym mzdám  </t>
    </r>
  </si>
  <si>
    <t xml:space="preserve">                                                        Pomocná štôlňa</t>
  </si>
  <si>
    <t xml:space="preserve">                                                        Magurova chata</t>
  </si>
  <si>
    <t xml:space="preserve">                                                        Dom č. 454</t>
  </si>
  <si>
    <t>Ubytovacie služby v horskej chate</t>
  </si>
  <si>
    <t>Chata Horec, Remata</t>
  </si>
  <si>
    <t>podľa rozhodnutia ÚRSO pre HBP, a.s.</t>
  </si>
  <si>
    <t>podľa rozhodnutia ÚRSO pre HBzam., a. s.</t>
  </si>
  <si>
    <t>Výrobná réžia (vrátane SR a ZR)</t>
  </si>
  <si>
    <r>
      <t xml:space="preserve">Drevovýroba                          </t>
    </r>
    <r>
      <rPr>
        <sz val="8"/>
        <rFont val="Arial CE"/>
        <family val="0"/>
      </rPr>
      <t>- k priamym mzdám</t>
    </r>
    <r>
      <rPr>
        <sz val="10"/>
        <rFont val="Arial CE"/>
        <family val="0"/>
      </rPr>
      <t xml:space="preserve">          </t>
    </r>
  </si>
  <si>
    <t>Rozhodnutia o cene
 ubytovacích služieb</t>
  </si>
  <si>
    <t>Rozhodnutia o cene nájmu</t>
  </si>
  <si>
    <t>Prenájom nehnuteľnosti</t>
  </si>
  <si>
    <t xml:space="preserve"> - cena nájmu za 1 parkovacie miesto</t>
  </si>
  <si>
    <t>mesiac</t>
  </si>
  <si>
    <t>Prenájom kongresovej haly vo Wellness Hoteli Repiská</t>
  </si>
  <si>
    <r>
      <t xml:space="preserve">Opravy mechanickej dielne (OOBT a ostatné)   - </t>
    </r>
    <r>
      <rPr>
        <sz val="8"/>
        <rFont val="Arial CE"/>
        <family val="0"/>
      </rPr>
      <t>k priamym mzdám</t>
    </r>
    <r>
      <rPr>
        <sz val="10"/>
        <rFont val="Arial CE"/>
        <family val="0"/>
      </rPr>
      <t xml:space="preserve"> </t>
    </r>
  </si>
  <si>
    <r>
      <t xml:space="preserve">Opravy elektrodielne                                      -  </t>
    </r>
    <r>
      <rPr>
        <sz val="8"/>
        <rFont val="Arial CE"/>
        <family val="0"/>
      </rPr>
      <t>k priamym mzdám</t>
    </r>
    <r>
      <rPr>
        <sz val="10"/>
        <rFont val="Arial CE"/>
        <family val="0"/>
      </rPr>
      <t xml:space="preserve"> </t>
    </r>
  </si>
  <si>
    <t>ÚSEKY A ODBORY S VÝKONOM "NAKLADANIE ŽERIAVOM"</t>
  </si>
  <si>
    <t>Manipulácia so žeriavom</t>
  </si>
  <si>
    <t xml:space="preserve"> - nakládka materiálu a odpadu určeného na odpredaj</t>
  </si>
  <si>
    <t>1/4 hodina</t>
  </si>
  <si>
    <t>HOREC, REKREAČNÉ STREDISKO PÚŠŤ, CHATA JAKOBÍNA</t>
  </si>
  <si>
    <t xml:space="preserve">WELLNESS HOTEL REPISKÁ, HOTEL BARBORA, CHATA </t>
  </si>
  <si>
    <t xml:space="preserve"> Účtuje sa doba používania alebo doba čakania za každých začatých 15 minút. </t>
  </si>
  <si>
    <r>
      <t>"PARKING 01"</t>
    </r>
    <r>
      <rPr>
        <sz val="10"/>
        <rFont val="Arial CE"/>
        <family val="0"/>
      </rPr>
      <t xml:space="preserve">  na Ul. Š. Králika 28 v Prievidzi</t>
    </r>
  </si>
  <si>
    <t xml:space="preserve"> Manuálny odber bodovej vzorky</t>
  </si>
  <si>
    <t>Náklady na stabilizáciu vzorky do hodnoty 1 Eur sú súčasťou ceny odberu.</t>
  </si>
  <si>
    <t>Vŕtačka HILTT, BOSCH, MAKITA</t>
  </si>
  <si>
    <t>Banská lampa T 1005</t>
  </si>
  <si>
    <t>ODBOR  ORGANIZAČNO-PRÁVNY</t>
  </si>
  <si>
    <t>Zvárací inventor</t>
  </si>
  <si>
    <t>Čerpadlo 80 KDMU, 100 GFMU</t>
  </si>
  <si>
    <t>Motorová reťazová píla</t>
  </si>
  <si>
    <t>Zvárací agregát WTU</t>
  </si>
  <si>
    <t xml:space="preserve"> - banské koľajnice 125     (hmotnosť 36,65 kg/1 m)</t>
  </si>
  <si>
    <t>SPRÁVNA (SR) A ZÁSOBOVACIA RÉŽIA (ZR)</t>
  </si>
  <si>
    <r>
      <t>Zásobovacia réžia</t>
    </r>
    <r>
      <rPr>
        <sz val="10"/>
        <rFont val="Arial CE"/>
        <family val="0"/>
      </rPr>
      <t xml:space="preserve">                           </t>
    </r>
    <r>
      <rPr>
        <sz val="8"/>
        <rFont val="Arial CE"/>
        <family val="0"/>
      </rPr>
      <t xml:space="preserve"> - k priamej spotrebe materiálu</t>
    </r>
  </si>
  <si>
    <t>ÚSEK ÚPRAVY A TRIEDENIA UHLIA</t>
  </si>
  <si>
    <t xml:space="preserve">8. Stanovenie hmotnostnej koncentrácie pevných </t>
  </si>
  <si>
    <t xml:space="preserve"> - stanovenie koncentrácie a obsahu pevných aerosólov      A</t>
  </si>
  <si>
    <t xml:space="preserve"> - spracovanie výsledkov skúšok a vyhotovenie protokolu</t>
  </si>
  <si>
    <t>1 protokol</t>
  </si>
  <si>
    <r>
      <t xml:space="preserve">    </t>
    </r>
    <r>
      <rPr>
        <b/>
        <u val="single"/>
        <sz val="10"/>
        <rFont val="Arial"/>
        <family val="2"/>
      </rPr>
      <t>aerosólov (PA) v pracovnom ovzduší</t>
    </r>
  </si>
  <si>
    <t xml:space="preserve">Doba používania viac ako 4 roky od roku nadobudnutia </t>
  </si>
  <si>
    <t>- 7 -</t>
  </si>
  <si>
    <t xml:space="preserve">ODBOR INFORMATIKY </t>
  </si>
  <si>
    <t>Stanovenie:</t>
  </si>
  <si>
    <t xml:space="preserve"> koncentrácie vodíkových iónov pH</t>
  </si>
  <si>
    <t xml:space="preserve"> vodivosti</t>
  </si>
  <si>
    <t xml:space="preserve"> alkality na FF</t>
  </si>
  <si>
    <t xml:space="preserve"> alkality na MO</t>
  </si>
  <si>
    <t xml:space="preserve"> acidity</t>
  </si>
  <si>
    <t xml:space="preserve"> odparku</t>
  </si>
  <si>
    <t xml:space="preserve"> celkovej tvrdosti</t>
  </si>
  <si>
    <t xml:space="preserve"> H2S</t>
  </si>
  <si>
    <t xml:space="preserve"> CO2 voľného</t>
  </si>
  <si>
    <t xml:space="preserve"> CO2 viazaného</t>
  </si>
  <si>
    <t xml:space="preserve"> CO2 rovnovážneho</t>
  </si>
  <si>
    <t xml:space="preserve"> CO2 agresívneho</t>
  </si>
  <si>
    <t>- alkálií Na+</t>
  </si>
  <si>
    <t>- alkálií K+</t>
  </si>
  <si>
    <t>- horčíka Mg2+</t>
  </si>
  <si>
    <t>- vápnika Ca2+</t>
  </si>
  <si>
    <t>- železa Fe2+</t>
  </si>
  <si>
    <t>- chloridov Cl-</t>
  </si>
  <si>
    <t xml:space="preserve"> - dusitanov NO2-</t>
  </si>
  <si>
    <t>- síranov SO42-</t>
  </si>
  <si>
    <t>hydrogénuhličitanov HCO3-</t>
  </si>
  <si>
    <t xml:space="preserve">látky rozpustené </t>
  </si>
  <si>
    <t>strata žíhaním</t>
  </si>
  <si>
    <t>5. Rozbor vôd</t>
  </si>
  <si>
    <t>6. Popolové suspenzie</t>
  </si>
  <si>
    <t>7. Oleje a mazivá</t>
  </si>
  <si>
    <t>9. Ostatné výkony (mimoriadne rozbory vzoriek)</t>
  </si>
  <si>
    <t>Stanovenie - pH                            A</t>
  </si>
  <si>
    <r>
      <t xml:space="preserve">            - CHSK</t>
    </r>
    <r>
      <rPr>
        <vertAlign val="subscript"/>
        <sz val="10"/>
        <rFont val="Arial CE"/>
        <family val="2"/>
      </rPr>
      <t xml:space="preserve">Cr                                 </t>
    </r>
    <r>
      <rPr>
        <sz val="10"/>
        <rFont val="Arial CE"/>
        <family val="0"/>
      </rPr>
      <t>A</t>
    </r>
  </si>
  <si>
    <t xml:space="preserve">            - nerozpustných látok       A</t>
  </si>
  <si>
    <t xml:space="preserve">Stanovenie  - hustoty </t>
  </si>
  <si>
    <t xml:space="preserve">                  - viskozity</t>
  </si>
  <si>
    <t xml:space="preserve">                  - bodu vzplanutia</t>
  </si>
  <si>
    <t xml:space="preserve">                  - obsahu vody</t>
  </si>
  <si>
    <t xml:space="preserve">                  - mechanických nečistôt</t>
  </si>
  <si>
    <t xml:space="preserve">                  - čísla kyslosti</t>
  </si>
  <si>
    <t xml:space="preserve"> - odber vzoriek v teréne (každá začatá hodina)                  A</t>
  </si>
  <si>
    <t xml:space="preserve">                  - celkovej výhrevnosti    A</t>
  </si>
  <si>
    <t xml:space="preserve"> Manuálny odber zlievanej vzorky          - 2 hodinová</t>
  </si>
  <si>
    <t>- 3 -</t>
  </si>
  <si>
    <r>
      <t>4. Odber vzoriek odpadovej vody</t>
    </r>
    <r>
      <rPr>
        <b/>
        <sz val="10"/>
        <rFont val="Arial CE"/>
        <family val="0"/>
      </rPr>
      <t xml:space="preserve">   A</t>
    </r>
  </si>
  <si>
    <t>Užívanie rekreačného objektu</t>
  </si>
  <si>
    <t>ODBOR MERAČSTVA, GEOLÓGIE A ŽIVOTNÉHO PROSTREDIA</t>
  </si>
  <si>
    <t>Samozáchranný prístroj ŠSS1-U</t>
  </si>
  <si>
    <t>Prilba pre povrch</t>
  </si>
  <si>
    <t xml:space="preserve">Prilba banícka </t>
  </si>
  <si>
    <t>Samozáchranný prístroj POG-8</t>
  </si>
  <si>
    <t>Nakladač Locust 750</t>
  </si>
  <si>
    <t>Doba užívania 5 rokov</t>
  </si>
  <si>
    <t>7% z NH</t>
  </si>
  <si>
    <t>Doba užívania od 6 do 8 rokov</t>
  </si>
  <si>
    <t>5% z NH</t>
  </si>
  <si>
    <t>Doba užívania nad 8 rokov</t>
  </si>
  <si>
    <t>4% z NH</t>
  </si>
  <si>
    <t>Cena bude zaokrúhlená matematický na celé eurá.</t>
  </si>
  <si>
    <t>Predajná cena je vrátane DPH.</t>
  </si>
  <si>
    <t>Odborné prehliadky a skúšky vyhradených technických</t>
  </si>
  <si>
    <t>zariadení zdvíhacích a tlakových</t>
  </si>
  <si>
    <r>
      <t xml:space="preserve">Opravy COV HIM, regenerácia                         - </t>
    </r>
    <r>
      <rPr>
        <sz val="8"/>
        <rFont val="Arial CE"/>
        <family val="0"/>
      </rPr>
      <t>k priamym mzdám</t>
    </r>
    <r>
      <rPr>
        <sz val="10"/>
        <rFont val="Arial CE"/>
        <family val="0"/>
      </rPr>
      <t xml:space="preserve"> </t>
    </r>
  </si>
  <si>
    <r>
      <t xml:space="preserve">Správna réžia                                  </t>
    </r>
    <r>
      <rPr>
        <b/>
        <sz val="8"/>
        <rFont val="Arial CE"/>
        <family val="0"/>
      </rPr>
      <t xml:space="preserve"> - </t>
    </r>
    <r>
      <rPr>
        <sz val="8"/>
        <rFont val="Arial CE"/>
        <family val="0"/>
      </rPr>
      <t>k priamej mzde</t>
    </r>
  </si>
  <si>
    <t>Odpad iný ako nebezpečný - banská hlušina</t>
  </si>
  <si>
    <r>
      <t xml:space="preserve"> - potrubie </t>
    </r>
    <r>
      <rPr>
        <sz val="10"/>
        <rFont val="Arial"/>
        <family val="0"/>
      </rPr>
      <t>ø</t>
    </r>
    <r>
      <rPr>
        <sz val="10"/>
        <rFont val="Arial CE"/>
        <family val="0"/>
      </rPr>
      <t xml:space="preserve">  50 mm       (hmotnosť 5kg/1m)</t>
    </r>
  </si>
  <si>
    <r>
      <t xml:space="preserve"> - potrubie </t>
    </r>
    <r>
      <rPr>
        <sz val="10"/>
        <rFont val="Arial"/>
        <family val="0"/>
      </rPr>
      <t>ø</t>
    </r>
    <r>
      <rPr>
        <sz val="10"/>
        <rFont val="Arial CE"/>
        <family val="0"/>
      </rPr>
      <t xml:space="preserve"> 108 mm      (hmotnosť 11,75kg/1m)</t>
    </r>
  </si>
  <si>
    <r>
      <t xml:space="preserve"> - potrubie </t>
    </r>
    <r>
      <rPr>
        <sz val="10"/>
        <rFont val="Arial"/>
        <family val="0"/>
      </rPr>
      <t>ø</t>
    </r>
    <r>
      <rPr>
        <sz val="10"/>
        <rFont val="Arial CE"/>
        <family val="0"/>
      </rPr>
      <t xml:space="preserve"> 150 mm      (hmotnosť 20,25kg/1m)</t>
    </r>
  </si>
  <si>
    <t xml:space="preserve"> - banské koľajnice 115     (hmotnosť 24 kg/1 m)</t>
  </si>
  <si>
    <t>Hornonitrianske bane Prievidza, a. s. v skratke HBP, a. s., Matice slovenskej 10, 971 01 Prievidza</t>
  </si>
  <si>
    <t>P O N U K O V Ý   C E N N Í K</t>
  </si>
  <si>
    <t>výrobkov, výkonov, služieb a vyradeného materiálu</t>
  </si>
  <si>
    <t xml:space="preserve">Ponukový cenník slúži na oceňovanie výrobkov, výkonov, služieb a vyradeného materiálu vo vzťahu k iným </t>
  </si>
  <si>
    <t>Pri oceňovaní výrobkov alebo výkonov pre organizácie v rámci HBP, a.s. budú použité ceny uvedené v tomto</t>
  </si>
  <si>
    <t>cenníku ponížené o zisk,  pokiaľ sa nenachádzajú v cenníku vnútropodnikových výkonov.</t>
  </si>
  <si>
    <t>Oceňovanie vyradeného nepotrebného hmotného majetku a materiálu určeného na predaj alebo aktiváciu,</t>
  </si>
  <si>
    <t>ktorý nie je v tomto cenníku uvedený, sa vykonáva na základe návrhu príslušného hospodárskeho strediska</t>
  </si>
  <si>
    <t>K jednotlivým cenám je pripočítaná DPH podľa platného Zákona č. 222/2004 Z. z. o dani z pridanej hodnoty</t>
  </si>
  <si>
    <t>v znení neskorších predpisov.</t>
  </si>
  <si>
    <t xml:space="preserve">Ponukový cenník je záväzný pre všetky hospodárske strediská a odborné útvary dodávajúce výrobky, výkony </t>
  </si>
  <si>
    <t>a služby v rámci externých výkonov .</t>
  </si>
  <si>
    <t>a upravovaný.</t>
  </si>
  <si>
    <t xml:space="preserve">Účinnosť : </t>
  </si>
  <si>
    <t>od 1. 2. 2016</t>
  </si>
  <si>
    <t>NH - nadobúdacia hodnota</t>
  </si>
  <si>
    <t xml:space="preserve">VYRADENÉ MOBILNÉ TELEFÓNY PO DOBE VIAZANOSTI </t>
  </si>
  <si>
    <t>49.41.19</t>
  </si>
  <si>
    <t>VYRADENÁ VÝPOČTOVÁ TECHNIKA (PC, monitory, NTB)</t>
  </si>
  <si>
    <t>komisiou pre oceňovanie v zmysle Príkazu GR č. 2/2015.</t>
  </si>
  <si>
    <t>Pri zmene metodiky tvorby cien, rozšírením výroby, výkonov a služieb stredísk bude cenník priebežne doplňovaný</t>
  </si>
  <si>
    <t xml:space="preserve">podnikateľským subjektom, prepojeným spoločnostiam v rámci skupiny HB a fyzickým osobám.  </t>
  </si>
  <si>
    <t>Tvorba cien vychádza z platného zákona č.18/1996 Z. z. o cenách v znení neskorších predpisov.</t>
  </si>
  <si>
    <t>Hornonitrianske bane Prievidza, a. s. v skratke HBP, a. s.</t>
  </si>
  <si>
    <t>R O Z H O D N U T I E   č.  6/2012</t>
  </si>
  <si>
    <t>Hornonitrianske bane Prievidza, a.s. Prievidza podľa § 3 Zákona č. 18/96 Z. z. o cenách</t>
  </si>
  <si>
    <t>I.  určuje</t>
  </si>
  <si>
    <t>Ceny nájomného pre ÚSUS v Bytových jednotkách Výšková na Ul. Š. Králika č. 28 v Prievidzi nasledovne :</t>
  </si>
  <si>
    <t>úžitková</t>
  </si>
  <si>
    <t xml:space="preserve">Cena nájmu </t>
  </si>
  <si>
    <t>KP (CPA)</t>
  </si>
  <si>
    <t>typ ubytovania</t>
  </si>
  <si>
    <t>plocha</t>
  </si>
  <si>
    <t>na 1 deň</t>
  </si>
  <si>
    <t>na mesiac</t>
  </si>
  <si>
    <t>v Eur/deň</t>
  </si>
  <si>
    <t>v Eur/mesiac</t>
  </si>
  <si>
    <t xml:space="preserve">3 izbový byt </t>
  </si>
  <si>
    <t>1 izbový byt s balkónom</t>
  </si>
  <si>
    <t>1 izbový byt bez balkóna</t>
  </si>
  <si>
    <t>garsónka</t>
  </si>
  <si>
    <t xml:space="preserve">Prenájom nehnuteľnosti s dlhodobým ubytovaním je oslobodený od dane v zmysle § 38 ods. 3 a 4 zákona </t>
  </si>
  <si>
    <t>č. 222/2004 Z. z. o dani z pridanej hodnoty v znení neskorších predpisov.</t>
  </si>
  <si>
    <t>K mesačnému nájmu budú účtované zálohové platby na dodávky služieb (TÚV, ÚK, vodné, stočné,  elektrina</t>
  </si>
  <si>
    <t>spoloč. priestorov).</t>
  </si>
  <si>
    <t>V cene nie sú započítané náklady na káblovú televíziu a pripojenie na internet.</t>
  </si>
  <si>
    <t xml:space="preserve">II.  ruší </t>
  </si>
  <si>
    <t xml:space="preserve">Ceny nájomného ubytovacieho zariadenia na Ul. Š. Králika v Prievidzi obsiahnuté v Rozhodnutiach č. 9/2011 </t>
  </si>
  <si>
    <t>a 17/2011.</t>
  </si>
  <si>
    <t>Účinnosť :   od 01. 08. 2012</t>
  </si>
  <si>
    <t>Vypracoval :   Helena Šimková, v.r.,vedúci finančný referent</t>
  </si>
  <si>
    <t>Zodpovedá :  Ing. Stanislav Ruman, v.r., riaditeľ odboru finančného</t>
  </si>
  <si>
    <t>Schválil :       Ing. Daniel Rexa, v.r., vrchný ekonomický riaditeľ</t>
  </si>
  <si>
    <r>
      <t>m</t>
    </r>
    <r>
      <rPr>
        <vertAlign val="superscript"/>
        <sz val="8"/>
        <rFont val="Arial"/>
        <family val="2"/>
      </rPr>
      <t>2</t>
    </r>
  </si>
  <si>
    <t>Hornonitrianske bane Prievidza, a.s. v skratke HBP, a.s.</t>
  </si>
  <si>
    <t>R O Z H O D N U T I E  č.  6/2013</t>
  </si>
  <si>
    <t>Hornonitrianske bane Prievidza, a.s. v skratke HBP, a.s. podľa § 3 Zákona č. 18/96 Z. z. o cenách</t>
  </si>
  <si>
    <t>I.   určuje</t>
  </si>
  <si>
    <t>a) Ceny ubytovacích služieb na lôžku pre podnikateľov a dodávateľské firmy v ubytovacom zariadení "H"</t>
  </si>
  <si>
    <t xml:space="preserve">    na ul. Lipová 6 v Handlovej nasledovne :</t>
  </si>
  <si>
    <t>KP (CPA) :   55.90.12 - Ubytovacie služby v ubytovniach (slobodárne)</t>
  </si>
  <si>
    <t>služba</t>
  </si>
  <si>
    <t>Cena na 1 deň</t>
  </si>
  <si>
    <t>základ dane</t>
  </si>
  <si>
    <t>DPH 20 %</t>
  </si>
  <si>
    <t xml:space="preserve">Cena </t>
  </si>
  <si>
    <t xml:space="preserve"> v Eur</t>
  </si>
  <si>
    <t>v Eur</t>
  </si>
  <si>
    <t>s DPH v Eur</t>
  </si>
  <si>
    <t xml:space="preserve"> - ubytovanie na lôžku do 7 dní</t>
  </si>
  <si>
    <t xml:space="preserve">  ( vrátane spotreby elektriny a vody)</t>
  </si>
  <si>
    <t xml:space="preserve"> - ubytovanie na lôžku nad 7 dní</t>
  </si>
  <si>
    <t xml:space="preserve">  ( bez zálohy na spotrebu elektriny a vody)</t>
  </si>
  <si>
    <t>K objednanému ubytovaniu nad 7 dní bude účtovaná zálohová platba za spotrebu elektrickej energie, vodné a stočné.</t>
  </si>
  <si>
    <t xml:space="preserve">b) Ceny prenájmu nebytových priestorov Závodnej jedálne v obytnej budove na ul. Lipová 6 v Handlovej  </t>
  </si>
  <si>
    <t xml:space="preserve">     nasledovne :</t>
  </si>
  <si>
    <t xml:space="preserve">KP (CPA) :  68.20.12 -  Prenájom časti nehnuteľností </t>
  </si>
  <si>
    <t>predmet nájmu</t>
  </si>
  <si>
    <t>Cena na 1 hodinu</t>
  </si>
  <si>
    <t>Cena na viac ako 6 hodin</t>
  </si>
  <si>
    <t>s DPH  v Eur</t>
  </si>
  <si>
    <t xml:space="preserve"> - prenájom jedálne</t>
  </si>
  <si>
    <t xml:space="preserve"> - prenájom banketky</t>
  </si>
  <si>
    <t>Cena v Eur</t>
  </si>
  <si>
    <t xml:space="preserve"> - prenájom jedálne pre obyvateľstvo</t>
  </si>
  <si>
    <t>oslobodené od DPH</t>
  </si>
  <si>
    <t xml:space="preserve"> - prenájom banketky pre obyvateľstvo</t>
  </si>
  <si>
    <t>K cenám je účtovaná DPH v zmysle Zákona č. 222/2004 Z.z. o dani z pridanej hodnoty v znení neskorších</t>
  </si>
  <si>
    <t>predpisov.</t>
  </si>
  <si>
    <t>Účinnosť :  od 17. 05. 2013</t>
  </si>
  <si>
    <t>Príloha k Rozhodnutiu č. 8/2013</t>
  </si>
  <si>
    <t xml:space="preserve">účinnosť od 10.9.2013  </t>
  </si>
  <si>
    <t>Služba</t>
  </si>
  <si>
    <t>M.J.</t>
  </si>
  <si>
    <t>Základ</t>
  </si>
  <si>
    <t>DPH 20%</t>
  </si>
  <si>
    <t>SPOLU</t>
  </si>
  <si>
    <t>dane v €</t>
  </si>
  <si>
    <t>v €</t>
  </si>
  <si>
    <t>Služby</t>
  </si>
  <si>
    <t>Hydromasáž - 1 procedúra</t>
  </si>
  <si>
    <t>€/15 min.</t>
  </si>
  <si>
    <t>Masáž čiastočná  - 1 procedúra</t>
  </si>
  <si>
    <t>€/20 min.</t>
  </si>
  <si>
    <t xml:space="preserve"> - chrbát a šija </t>
  </si>
  <si>
    <t xml:space="preserve"> - šija a ruky</t>
  </si>
  <si>
    <t xml:space="preserve"> - nohy</t>
  </si>
  <si>
    <t>Masáž reflexná  - 1 procedúra</t>
  </si>
  <si>
    <t xml:space="preserve"> - chrbát </t>
  </si>
  <si>
    <t xml:space="preserve"> - šija a hlava</t>
  </si>
  <si>
    <t xml:space="preserve"> - chodidlo</t>
  </si>
  <si>
    <t>Masáž celková  - 1 procedúra</t>
  </si>
  <si>
    <t>€/45 min.</t>
  </si>
  <si>
    <t xml:space="preserve"> (nohy, chrbát, šija a ruky) </t>
  </si>
  <si>
    <t>Terapeutické sviečky - na objednávku</t>
  </si>
  <si>
    <t>€/1 ks</t>
  </si>
  <si>
    <t>Masáž banková  - na objednávku</t>
  </si>
  <si>
    <t>Aromamasáž (relaxačná) - na objednávku</t>
  </si>
  <si>
    <t>Ajurvédska masáž - na objednávku</t>
  </si>
  <si>
    <t>€/30 min.</t>
  </si>
  <si>
    <t>Čampisáž - na objednávku</t>
  </si>
  <si>
    <t>Medová masáž (detoxikačná)</t>
  </si>
  <si>
    <t>Breussová masáž</t>
  </si>
  <si>
    <t>Dornova metóda</t>
  </si>
  <si>
    <t>Sauna suchá + parná sauna + infra sauna</t>
  </si>
  <si>
    <t>1 osoba</t>
  </si>
  <si>
    <t>€/vstup</t>
  </si>
  <si>
    <t xml:space="preserve">Dieťa do 12 rokov (1 osoba) </t>
  </si>
  <si>
    <t>Individuálna objednávka-mimo</t>
  </si>
  <si>
    <t>€/1,5 hod.</t>
  </si>
  <si>
    <t xml:space="preserve">         ďalšia osoba za poplatok 5,00 €)</t>
  </si>
  <si>
    <t>77.21.10</t>
  </si>
  <si>
    <t>Zapožičanie inventáru</t>
  </si>
  <si>
    <t>Tenisová raketa, bedmintonová raketa</t>
  </si>
  <si>
    <t>€/ks</t>
  </si>
  <si>
    <t>Bedmintonový košík</t>
  </si>
  <si>
    <t>€/kus</t>
  </si>
  <si>
    <t>Lopta (futbal, volejbal, basketbal)</t>
  </si>
  <si>
    <t>€/hod.</t>
  </si>
  <si>
    <t>Osuška</t>
  </si>
  <si>
    <t>Prenájom miestnosti a  nebytových priestorov</t>
  </si>
  <si>
    <t>Biliardový salónik</t>
  </si>
  <si>
    <t>Jedáleň</t>
  </si>
  <si>
    <t xml:space="preserve">Klubovňa </t>
  </si>
  <si>
    <t>Učebňa</t>
  </si>
  <si>
    <t>Rokovacia sála</t>
  </si>
  <si>
    <t>93.13.10</t>
  </si>
  <si>
    <t>Služby fitnescentier</t>
  </si>
  <si>
    <t>Posilňovňa (1 osoba)</t>
  </si>
  <si>
    <t>Prenájom časti nehnuteľnosti - Tenisová hala</t>
  </si>
  <si>
    <t xml:space="preserve">Termín : od 1.10. do 30.4.  </t>
  </si>
  <si>
    <t>Pondelok - piatok v dobe od 7,00 do 14,00 hod.</t>
  </si>
  <si>
    <t xml:space="preserve">                                          od 14,00 do 22,00 hod.</t>
  </si>
  <si>
    <t>Sobota, nedeľa</t>
  </si>
  <si>
    <t xml:space="preserve">Termín : od 1.5. do 30.9.  </t>
  </si>
  <si>
    <t>Pondelok - nedeľa v dobe od 7,00 do 22,00 hod.</t>
  </si>
  <si>
    <t>Poznámka k prenájmu nehnuteľností alebo jej časti (KP 68.20.12):</t>
  </si>
  <si>
    <t>V prípade, že nájomca bude zdaniteľná osoba (podnikateľský subjekt) :</t>
  </si>
  <si>
    <t xml:space="preserve">a)  všetkým podnikateľom, ktorí sú registrovaní pre DPH uplatniť k cene nájmu DPH </t>
  </si>
  <si>
    <t xml:space="preserve">b) podnikateľom, ktorí nie sú platiteľmi DPH uplatniť DPH po dohode s nájomcom </t>
  </si>
  <si>
    <t>Podmienky pre zmluvných hráčov budú upresnené pri uzatváraní zmluvy.</t>
  </si>
  <si>
    <t>Vypracovala :    Ing. Marta Pikulíková v. r., vedúci finančný referent</t>
  </si>
  <si>
    <t>Zodpovedá :      Ing. Stanislav Ruman, v.r., riaditeľ odboru finančného</t>
  </si>
  <si>
    <t>Schválil :          Ing. Daniel Rexa, v.r., vrchný ekonomický riaditeľ</t>
  </si>
  <si>
    <r>
      <t xml:space="preserve">         hodín pre verejnosť (max. 5 osôb, </t>
    </r>
    <r>
      <rPr>
        <i/>
        <sz val="10"/>
        <rFont val="Arial"/>
        <family val="2"/>
      </rPr>
      <t>každá</t>
    </r>
    <r>
      <rPr>
        <sz val="10"/>
        <rFont val="Arial"/>
        <family val="2"/>
      </rPr>
      <t xml:space="preserve"> </t>
    </r>
  </si>
  <si>
    <t>Príloha k Rozhodnutiu č.2/2011</t>
  </si>
  <si>
    <t>Príloha k Rozhodnutiu č. 3/2014</t>
  </si>
  <si>
    <t xml:space="preserve">účinnosť od 1. 1. 2014  </t>
  </si>
  <si>
    <t>Ubytovanie</t>
  </si>
  <si>
    <t>Turistická ubytovňa</t>
  </si>
  <si>
    <t>1 - lôžková izba</t>
  </si>
  <si>
    <t>€/1 noc</t>
  </si>
  <si>
    <t>2 - lôžková izba</t>
  </si>
  <si>
    <t>5 - lôžková izba</t>
  </si>
  <si>
    <t>Pri prenocovaní min. na 3 noci</t>
  </si>
  <si>
    <t>Letná sezóna (jún - august)</t>
  </si>
  <si>
    <t>Izba s príslušenstvom</t>
  </si>
  <si>
    <t>2 - lôžková izba - č. 31, 32</t>
  </si>
  <si>
    <t>Ubytovanie (pes, mačka)</t>
  </si>
  <si>
    <t>K cene ubytovania sa účtuje miestna daň</t>
  </si>
  <si>
    <t>56.10.11</t>
  </si>
  <si>
    <t>Stravovanie</t>
  </si>
  <si>
    <t>Skupinové        Jednotné menu</t>
  </si>
  <si>
    <t>Plná penzia</t>
  </si>
  <si>
    <t>Deti do 10 rokov</t>
  </si>
  <si>
    <t>€/deň</t>
  </si>
  <si>
    <t>Deti nad 10 rokov</t>
  </si>
  <si>
    <t>Dospelí</t>
  </si>
  <si>
    <t>Polpenzia</t>
  </si>
  <si>
    <t>Individuálne</t>
  </si>
  <si>
    <t>á la carte</t>
  </si>
  <si>
    <t>Vypracoval :  Ing. Marta Pikulíková v.r., vedúci finančný referent</t>
  </si>
  <si>
    <t>Zodpovedá :  Ing. Stanislav Ruman v.r., riaditeľ odboru finančného</t>
  </si>
  <si>
    <t>Schválil :       Ing. Daniel Rexa v.r., vrchný ekonomický riaditeľ</t>
  </si>
  <si>
    <r>
      <t>za ubytovanie</t>
    </r>
    <r>
      <rPr>
        <b/>
        <sz val="10"/>
        <rFont val="Arial"/>
        <family val="2"/>
      </rPr>
      <t xml:space="preserve"> 1,00 €/1 osoba/noc</t>
    </r>
  </si>
  <si>
    <t>R O Z H O D N U T I E   č. 9/2014</t>
  </si>
  <si>
    <t xml:space="preserve">Hornonitrianske bane Prievidza, a.s. v skratke HBP a.s., podľa § 3 Zákona č. 18/96 Z. z. o cenách </t>
  </si>
  <si>
    <t>Ceny ubytovacích služieb ÚSUS v Ubytovacom zariadení na Ul. Nábrežná 2 v Prievidzi nasledovne :</t>
  </si>
  <si>
    <t xml:space="preserve">Cena na 1 mesiac </t>
  </si>
  <si>
    <t xml:space="preserve">Cena za lôžko </t>
  </si>
  <si>
    <t>zamestnanci HBP, a.s.</t>
  </si>
  <si>
    <t>ostatní (cudzí) nájomníci</t>
  </si>
  <si>
    <t>Cena nájmu</t>
  </si>
  <si>
    <t xml:space="preserve">Cena za bytovú bunku </t>
  </si>
  <si>
    <t>nájom v bytovej bunke (jednoizbová, dvojizbová)</t>
  </si>
  <si>
    <t>nájom za kuchynku (k dvojizbovej bunke)</t>
  </si>
  <si>
    <t>nájom v bytovej bunke (trojizbová)</t>
  </si>
  <si>
    <t>K cene za lôžko je účtovaná DPH v zmysle Zákona č. 222/2004 Z.z. o dani z pridanej hodnoty.</t>
  </si>
  <si>
    <t>Prenájom nehnuteľnosti - bytovej  bunky s dlhodobým ubytovaním je oslobodený od dane v zmysle § 38 ods. 3 a 4</t>
  </si>
  <si>
    <t>zákona č. 222/2004 Z. z. o dani z pridanej hodnoty v znení neskorších predpisov.</t>
  </si>
  <si>
    <t>K mesačnému nájmu bytovej bunky bude účtovaná zálohová platba za spotrebovanú elektrickú energiu, vodné a stočné.</t>
  </si>
  <si>
    <t>II.   ruší</t>
  </si>
  <si>
    <t>Ceny týchto služieb obsiahnuté v Rozhodnutí č. 11/2013 platné od 01.12.2013 do 31.12.2014.</t>
  </si>
  <si>
    <t xml:space="preserve">Účinnosť :  od 1. 1. 2015 </t>
  </si>
  <si>
    <t>Prievidza</t>
  </si>
  <si>
    <t>Ozdravný pobyt zamestnancov</t>
  </si>
  <si>
    <t>Eur/1pobytodeň/osoba</t>
  </si>
  <si>
    <t>základná cena</t>
  </si>
  <si>
    <t>cena s DPH</t>
  </si>
  <si>
    <t>55.10.10</t>
  </si>
  <si>
    <t>ubytovanie</t>
  </si>
  <si>
    <t>strava (plná penzia)</t>
  </si>
  <si>
    <t>použitie relaxačných zariadení</t>
  </si>
  <si>
    <t xml:space="preserve">Cena spolu </t>
  </si>
  <si>
    <t>Pobyt jubilantov - nehmotná motivácia zamestnancov</t>
  </si>
  <si>
    <t>Cena spolu</t>
  </si>
  <si>
    <t>Zamestnancom HBzam., a.s. na ubytovanie a procedúry v zariadeniach HBP, a.s. bude uplatňované nepeňažné</t>
  </si>
  <si>
    <t xml:space="preserve">plnenie v zmysle platnej Kolektívnej zmluvy a zásad použitia sociálneho fondu v HBzam. a.s.. </t>
  </si>
  <si>
    <t>Hornonitrianske bane Prievidza, a.s.v skratke HBP, a.s. Prievidza</t>
  </si>
  <si>
    <t>R O Z H O D N U T I E  č.  3/2015</t>
  </si>
  <si>
    <t xml:space="preserve">Ceny ubytovacích služieb ÚSUS v Ubytovacích zariadeniach na Ul. Trhová 1-3-326, 2-328, 4-329 </t>
  </si>
  <si>
    <t>a na Ul. J. Pauleho 2-4-324 v Prievidzi nasledovne :</t>
  </si>
  <si>
    <t>KP (CPA) : 55.90.12 - Ubytovacie služby v ubytovniach</t>
  </si>
  <si>
    <t xml:space="preserve"> ubytovanie na lôžku</t>
  </si>
  <si>
    <t>KP(CPA) : 68.20.11 - Prenájom bytových buniek</t>
  </si>
  <si>
    <t>Cena za bytovú bunku</t>
  </si>
  <si>
    <t xml:space="preserve"> nájom v bytovej bunke</t>
  </si>
  <si>
    <t xml:space="preserve"> nájom v bytovej bunke so sprchovacím kútom</t>
  </si>
  <si>
    <t>Cena za bytovú bunku (prenájom nehnuteľnosti) je oslobodenný od dane v zmysle § 38 zákona o dani</t>
  </si>
  <si>
    <t>z pridanej hodnoty.</t>
  </si>
  <si>
    <t>Ceny týchto služieb obsiahnuté v Rozhodnutiach č. 4/2012 a 5/2014.</t>
  </si>
  <si>
    <t xml:space="preserve">Účinnosť :      od 01. 06. 2015 </t>
  </si>
  <si>
    <t>R O Z H O D N U T I E   č. 4/2015</t>
  </si>
  <si>
    <t>ubytovanie na lôžku</t>
  </si>
  <si>
    <t>Ceny za lôžko obsiahnuté v Rozhodnutí č. 9/2014, ostatné položky ostávajú v platnosti.</t>
  </si>
  <si>
    <t xml:space="preserve">Účinnosť :  od 01. 06. 2015 </t>
  </si>
  <si>
    <t>R O Z H O D N U T I E   č.  5/2015</t>
  </si>
  <si>
    <t>Hornonitrianske bane Prievidza, a.s. v skratke HBP a.s., podľa § 3 Zákona č. 18/96 Z. z. o cenách</t>
  </si>
  <si>
    <t>Ceny ubytovacích služieb na lôžku a prenájmu bytových buniek v ubytovacom zariadení "H" na Ul. Lipová 6</t>
  </si>
  <si>
    <t>v Handlovej nasledovne :</t>
  </si>
  <si>
    <t>KP (CPA) :</t>
  </si>
  <si>
    <t xml:space="preserve">  55.90.12 - Ubytovacie služby v ubytovniach (slobodárne)</t>
  </si>
  <si>
    <t>V cene za lôžko je účtovaná DPH v zmysle Zákona č. 222/2004 Z.z. o dani z pridanej hodnoty.</t>
  </si>
  <si>
    <t>K mesačnému nájmu bude účtovaná zálohová platba za spotrebu elektrickej energie.</t>
  </si>
  <si>
    <t xml:space="preserve">  68.20.11 - Prenájom bytových buniek</t>
  </si>
  <si>
    <t>Cena na 1 deň v Eur</t>
  </si>
  <si>
    <t xml:space="preserve">Cena na 1 mesiac v Eur </t>
  </si>
  <si>
    <t xml:space="preserve">  bytová bunka do 30 m²</t>
  </si>
  <si>
    <t xml:space="preserve">  bytová bunka od 31 m² do 40 m²</t>
  </si>
  <si>
    <t xml:space="preserve">  bytová bunka nad 41 m²</t>
  </si>
  <si>
    <t>Prenájom nehnuteľnosti je oslobodenný od dane v zmysle § 38 Zákona č. 222/2004 Z.z. o dani z pridanej hodnoty</t>
  </si>
  <si>
    <t>K cene nájmu budú účtované mesačné zálohy na spotrebu vody v bytovej bunke.</t>
  </si>
  <si>
    <t xml:space="preserve">II.   ruší </t>
  </si>
  <si>
    <t xml:space="preserve">Ceny služieb ubytovacieho zariadenia v Handlovej obsiahnuté v Rozhodnutí č. 5/2012. </t>
  </si>
  <si>
    <t>od 01. 07. 2015</t>
  </si>
  <si>
    <t>R O Z H O D N U T I E  č.  9/2015</t>
  </si>
  <si>
    <t xml:space="preserve">Ceny prenájmu nebytových priestorov Závodnej jedálne v obytnej budove na ul. Lipová 6 v Handlovej nasledovne : </t>
  </si>
  <si>
    <t>KP (CPA) :  68.20.12 -  Prenájom časti nehnuteľnosti</t>
  </si>
  <si>
    <t xml:space="preserve"> - prenájom banketky (apríl-september)</t>
  </si>
  <si>
    <t xml:space="preserve"> - prenájom banketky (október-marec)</t>
  </si>
  <si>
    <t xml:space="preserve"> - prenájom banketky pre obyvateľstvo 
   (apríl-september)</t>
  </si>
  <si>
    <t xml:space="preserve"> - prenájom banketky pre obyvateľstvo
   (október-marec)</t>
  </si>
  <si>
    <t>Rozdielné ceny za prenájom banketky zohľadňujú vykurovaciu sezónu.</t>
  </si>
  <si>
    <t>II.   ruší</t>
  </si>
  <si>
    <t>Ceny služieb za prenájom časti nehnuteľnosti obsiahnuté v Rozhodnutí č. 6/2013.</t>
  </si>
  <si>
    <t>Účinnosť :  od 15. 12. 2015</t>
  </si>
  <si>
    <t>R O Z H O D N U T I E  č. 10/2015</t>
  </si>
  <si>
    <t>Ceny ubytovacích služieb ÚSUS v Ubytovacom zariadení na Ul. Trhová 1-3-326 v Prievidzi</t>
  </si>
  <si>
    <t>nasledovne :</t>
  </si>
  <si>
    <t xml:space="preserve"> ubytovanie na lôžku v izbe 
 s kuchynskou linkou</t>
  </si>
  <si>
    <t xml:space="preserve">Účinnosť :      od 1. 1. 2016 </t>
  </si>
  <si>
    <t>R O Z H O D N U T I E  č.  4/2016</t>
  </si>
  <si>
    <t xml:space="preserve">Ceny za poskytnuté ozdravné pobyty a jubilantské pobyty v hotelových a rekreačných zariadeniach HBP, a.s. : </t>
  </si>
  <si>
    <t>Hotel Barbora a Penzión Barborka vo Vyšnej Boci, Wellness Hotel Repiská v Demänovej a Chata Horec na Remate</t>
  </si>
  <si>
    <t>Ceny týchto služieb obsiahnuté v Rozhodnutí č. 2/2015.</t>
  </si>
  <si>
    <t>Účinnosť :  od 01. 04. 2016</t>
  </si>
  <si>
    <t>R O Z H O D N U T I E  č.  5/2016</t>
  </si>
  <si>
    <t>Ceny za poskytnuté rekondičné pobyty pre externých odberateľov v zariadeniach HBP, a.s.</t>
  </si>
  <si>
    <t xml:space="preserve">Rekondičné pobyty pre cudzích </t>
  </si>
  <si>
    <t>(údaje v Eur)</t>
  </si>
  <si>
    <t>cena
bez zisku</t>
  </si>
  <si>
    <t>zisk 5%</t>
  </si>
  <si>
    <t>cena bez DPH</t>
  </si>
  <si>
    <t xml:space="preserve">Cena pobytu celkom/1 deň </t>
  </si>
  <si>
    <t>REKREAČNÉ STREDISKO PÚŠŤ</t>
  </si>
  <si>
    <t>Cena pobytu v zariadení</t>
  </si>
  <si>
    <t>osoba/deň</t>
  </si>
  <si>
    <t xml:space="preserve">    z toho:      -  stravovanie (plná penzia)</t>
  </si>
  <si>
    <t>"</t>
  </si>
  <si>
    <t xml:space="preserve">                     - ubytovanie</t>
  </si>
  <si>
    <t xml:space="preserve">                     - poskytnuté procedúry</t>
  </si>
  <si>
    <r>
      <t xml:space="preserve">Daň z ubytovania </t>
    </r>
    <r>
      <rPr>
        <sz val="10"/>
        <rFont val="Arial CE"/>
        <family val="0"/>
      </rPr>
      <t xml:space="preserve"> (nepodlieha DPH)</t>
    </r>
  </si>
  <si>
    <t>osoba/noc</t>
  </si>
  <si>
    <t>x</t>
  </si>
  <si>
    <t xml:space="preserve">HOTEL BARBORA </t>
  </si>
  <si>
    <t>WELLNESS HOTEL REPISKÁ</t>
  </si>
  <si>
    <t>K cenám je účtovaná DPH v zmysle Zákona č. 222/2004 Z.z. o dani z pridanej hodnoty v znení neskorších predpisov.</t>
  </si>
  <si>
    <t>V cene pobytu je zahrnutá daň za ubytovanie v zmysle zákona č. 582/2004 Z.z. o miestnych daniach a miestnom</t>
  </si>
  <si>
    <t>poplatku za komunálne odpady a drobné stavebné odpady v platnom znení.</t>
  </si>
  <si>
    <t>zaktualizovaný k 1.4.2016</t>
  </si>
  <si>
    <t>Súčasťou PC sú platné Rozhodnutia o cene č. 6/2012, č. 6/2013, č. 8/2013, č. 3/2014, č. 9/2014, č. 3/2015,</t>
  </si>
  <si>
    <t>R O Z H O D N U T I E   č. 2/2016</t>
  </si>
  <si>
    <t>Úseku cestnej dopravy podľa cenníkov v prílohe:</t>
  </si>
  <si>
    <t xml:space="preserve">  -  ceny pre externých odberateľov     </t>
  </si>
  <si>
    <t>príloha 1</t>
  </si>
  <si>
    <t xml:space="preserve">  -  ceny za odvoz uhlia pre domácnosti     </t>
  </si>
  <si>
    <t>príloha 2</t>
  </si>
  <si>
    <t>Ceny výkonov ÚCD obsiahnuté v Rozhodnutí č. 4/2014.</t>
  </si>
  <si>
    <t>Účinnosť:    od 1. 2. 2016</t>
  </si>
  <si>
    <t>Zodpovedný :     Jaroslav Michalko, vedúci ÚCD</t>
  </si>
  <si>
    <t>naďalej platí</t>
  </si>
  <si>
    <t>zrušené k 15.12.2015 rozhodn. č.9/2015</t>
  </si>
  <si>
    <t>zrušené Rozhodnutím
 č. 4/2015 k 1.6.2015</t>
  </si>
  <si>
    <t>;</t>
  </si>
  <si>
    <t>Vypracovali : Ing. Ján Vančo, v.r., riaditeľ OHE</t>
  </si>
  <si>
    <t xml:space="preserve">          Ing. Marta Pikulíková, v.r., vedúci finančný referent</t>
  </si>
  <si>
    <t xml:space="preserve">          Helena Šimková, v.r., vedúci finančný referent</t>
  </si>
  <si>
    <t>Zodpovedný :     Jaroslav Michalko, v.r., vedúci ÚCD</t>
  </si>
  <si>
    <t xml:space="preserve">Kontrolovala :    Helena Šimková, v.r.,  vedúci finančný referent </t>
  </si>
  <si>
    <t xml:space="preserve">Predkladá :       Ing. Stanislav Ruman, v.r., riaditeľ odboru finančného   </t>
  </si>
  <si>
    <t>Schválil :           Ing. Daniel Rexa, v.r., vrchný ekonomický riaditeľ</t>
  </si>
  <si>
    <t xml:space="preserve">Kontrolovala :    Helena Šimková, vedúci finančný referent </t>
  </si>
  <si>
    <r>
      <t>m</t>
    </r>
    <r>
      <rPr>
        <vertAlign val="superscript"/>
        <sz val="8"/>
        <color indexed="10"/>
        <rFont val="Arial CE"/>
        <family val="0"/>
      </rPr>
      <t>2</t>
    </r>
  </si>
  <si>
    <t>zmena k 1.4.2016 
Rozhod. č. 6_2016</t>
  </si>
  <si>
    <t xml:space="preserve">zmena k 1.4.2016 </t>
  </si>
  <si>
    <t>Rozhod. č. 6_2016</t>
  </si>
  <si>
    <t xml:space="preserve">Hornonitrianske bane Prievidza, a.s. v skratke HBP, a.s. </t>
  </si>
  <si>
    <t>Príloha č. 1 k Rozhodn. č. 2/2016</t>
  </si>
  <si>
    <t xml:space="preserve">Cenník úseku cestnej dopravy pre externých odberateľov </t>
  </si>
  <si>
    <t>platný od 1. 2. 2016</t>
  </si>
  <si>
    <t xml:space="preserve">Pre externých odberateľov je cena stanovená dohodou v zmysle zákona NR SR č. 18/1996 Z.z. o cenách v znení  </t>
  </si>
  <si>
    <t>neskorších predpisov.</t>
  </si>
  <si>
    <t>K zmene uvedených cien dôjde v prípade nárastu PHL o viac ako 10%.</t>
  </si>
  <si>
    <t>Ceny za dopravné služby môžu byť stanovené dohodou  podľa stavebných cenníkov t. j. podľa prevezeného množstva</t>
  </si>
  <si>
    <t>Za správne stanovenie cenníka pre externých odberateľov zodpovedá vedúci ÚCD.</t>
  </si>
  <si>
    <t>Uvedené ceny sú s DPH.</t>
  </si>
  <si>
    <t>Nákladná doprava</t>
  </si>
  <si>
    <t>typ vozidla</t>
  </si>
  <si>
    <t>PC podľa počtu km/deň</t>
  </si>
  <si>
    <t>nad 100 km/deň a viac</t>
  </si>
  <si>
    <t>do 100 km/deň</t>
  </si>
  <si>
    <t>Cena za 1 km</t>
  </si>
  <si>
    <t>cena za 15 min.  čakania, nákladky a výkladky</t>
  </si>
  <si>
    <t>cena za 15 min. použitia nadst. špeciálneho príslušenstva</t>
  </si>
  <si>
    <t>cena za 15 min.                celkovej doby použitia</t>
  </si>
  <si>
    <t xml:space="preserve">v EURO </t>
  </si>
  <si>
    <t>Tatra S1, S3</t>
  </si>
  <si>
    <t>Tatra s vlekom</t>
  </si>
  <si>
    <t>Tatra 8 x 8 S1</t>
  </si>
  <si>
    <t>Tatra s hydraulickou rukou</t>
  </si>
  <si>
    <t>VW Crafter KASTEN</t>
  </si>
  <si>
    <t>Transportér skriňové vozidlo</t>
  </si>
  <si>
    <t xml:space="preserve">Ťahač Arocs 1845 LS+náves vyklápací </t>
  </si>
  <si>
    <t>(účtujú sa odjazdené km bez doby čakania)</t>
  </si>
  <si>
    <t xml:space="preserve">Cenník č. 1  sa používa :  </t>
  </si>
  <si>
    <t xml:space="preserve">       - pri väčšom množstve odjazdených kilometrov nad 100 km/deň (minimálne 100 km)</t>
  </si>
  <si>
    <t xml:space="preserve">        Účtuje sa :  - všetky odjazdené kilometre (cena za 1 km)</t>
  </si>
  <si>
    <t xml:space="preserve">                          - čas nakládky, vykládky, čakania a použitia špec. príslušenstvá  </t>
  </si>
  <si>
    <t xml:space="preserve">                          - účtuje sa každých začatých 15 min.</t>
  </si>
  <si>
    <t xml:space="preserve">      - v prípade nízkeho počtu kilometrov do 100 km/deň</t>
  </si>
  <si>
    <t xml:space="preserve">        Ide o opakované prepravy, prepravy pod autobágrom alebo pod zásobníkom.</t>
  </si>
  <si>
    <t xml:space="preserve">        Účtuje sa :  - celková doba použitia, zaokrúhlená na každých i začatých 15 min.</t>
  </si>
  <si>
    <t>Mechanizmy</t>
  </si>
  <si>
    <t>Tatra - AD 20 - žeriav</t>
  </si>
  <si>
    <t>Tatra - UDS</t>
  </si>
  <si>
    <t>Komatsu rýpadlo - nakladač</t>
  </si>
  <si>
    <t>Škoda - posyp</t>
  </si>
  <si>
    <t>Vibračný valec Bomag</t>
  </si>
  <si>
    <t>Buldozér D 61 - pat. radlica</t>
  </si>
  <si>
    <t>Pásové rýpadlo Volvo 290</t>
  </si>
  <si>
    <t>Účtujú sa :  - odjazdené kilometre (cena za 1 km)</t>
  </si>
  <si>
    <t xml:space="preserve">                 -  doba použitia, alebo doba výkonu podľa tabuľky, pričom sa účtuje každých i začatých 15 min.</t>
  </si>
  <si>
    <t>Opravy a údržba vozidiel</t>
  </si>
  <si>
    <t>45.20.11</t>
  </si>
  <si>
    <t xml:space="preserve">Oprava a údržba motorových vozidiel </t>
  </si>
  <si>
    <t xml:space="preserve"> - cena práce (každá začatá hodina)</t>
  </si>
  <si>
    <t>Náhradné diely a súčiastky pre opravu zabezpečí objednávateľ na vlastné náklady resp. dohodou.</t>
  </si>
  <si>
    <t>Príloha č. 2 k Rozhodn. č. 2/2016</t>
  </si>
  <si>
    <t>Cenník úseku dopravy na odvoz uhlia pre domácnosti</t>
  </si>
  <si>
    <t>platný od 1. 2 2016</t>
  </si>
  <si>
    <t>Ide o vozidlá typu LIAZ a TATRA.</t>
  </si>
  <si>
    <t>V tabuľke sú uvedené km jedným smerom, cena je zohľadnená aj za spiatočné kilometre.</t>
  </si>
  <si>
    <t>km</t>
  </si>
  <si>
    <t>LIAZ</t>
  </si>
  <si>
    <t>TATRA</t>
  </si>
  <si>
    <t>s nákladom</t>
  </si>
  <si>
    <t>Eur/km</t>
  </si>
  <si>
    <t>49.41.15</t>
  </si>
  <si>
    <t>1 – 2</t>
  </si>
  <si>
    <t xml:space="preserve">V cene za dopravu je zvažovaná nakládka do 1 hodiny, v prípade trvania nakládky nad 1 hodinu účtuje sa </t>
  </si>
  <si>
    <t>za každých začatých 15 minút suma 2,00 Eura s DPH.</t>
  </si>
  <si>
    <r>
      <t xml:space="preserve">Odvoz uhlia </t>
    </r>
    <r>
      <rPr>
        <sz val="10"/>
        <rFont val="Arial"/>
        <family val="0"/>
      </rPr>
      <t>z predajní HBP, a. s., platba v hotovosti, ceny sú vrátane DPH.</t>
    </r>
  </si>
  <si>
    <t>Hornonitrianske bane zamestnanecká, a. s. v skratke HBz., a. s.</t>
  </si>
  <si>
    <t>Hornonitrianske bane Prievidza, a. s. v skratke HBP., a. s.</t>
  </si>
  <si>
    <t>R O Z H O D N U T I E  č.  1/2016</t>
  </si>
  <si>
    <t>Hornonitrianske bane zamestnanecká, a.s. v skratke HBz., a.s. Prievidza a Hornonitrianske bane Prievidza, a. s.</t>
  </si>
  <si>
    <t xml:space="preserve">v skratke HBP., a.s. podľa § 3 Zákona č. 18/96 Z. z. o cenách </t>
  </si>
  <si>
    <t>ceny za dodávku elektriny spoločnosťou Hornonitrianske bane zamestnanecká, a.s. a distribúciu na vymedze-</t>
  </si>
  <si>
    <t>nom území distribučnej sústavy Hornonitrianske bane Prievidza, a.s. pre externých odberateľov nasledovne :</t>
  </si>
  <si>
    <t xml:space="preserve"> - maximálne ceny za dodávku elektriny pre domácnosti v zmysle Rozhodnutia ÚRSO č. 0127/2016/E</t>
  </si>
  <si>
    <t xml:space="preserve">   pre reagulovaý subjekt HBz, a.s.</t>
  </si>
  <si>
    <t>Účinnosť:   01. 01. 2016</t>
  </si>
  <si>
    <t xml:space="preserve"> - maximálne ceny za dodávku elektriny pre malé podniky v zmysle Rozhodnutia ÚRSO č. 0118/2016/E</t>
  </si>
  <si>
    <t xml:space="preserve"> - tarify za prístup do miestnej distribučnej sústavy a distribúciu elektriny a podmienky ich uplatnenia pre užívateľov</t>
  </si>
  <si>
    <t xml:space="preserve">   distribučnej sústavy v zmysle Rozhodnutia ÚRSO č. 0254/2016/E pre regulovaný subjekt HBP, a.s.</t>
  </si>
  <si>
    <t>Účinnosť:   20. 01. 2016</t>
  </si>
  <si>
    <t xml:space="preserve"> - tarify za systémové služby a tarify za prevádzkovanie systému, ktoré sa uplatňujú na koncovú spotrebu elektriny </t>
  </si>
  <si>
    <t xml:space="preserve">   na vymedzenom území na rok 2016 v zmysle Rozhodnutia ÚRSO č. 0099/2016/E pre regulovaný subjekt OKTE, a.s.</t>
  </si>
  <si>
    <t xml:space="preserve">Schválené ceny sú súčasťou tohto rozhodnutia uvedené v cenníkoch. </t>
  </si>
  <si>
    <t>V Rozhodnutí HBP, a.s. a HBz, a.s. č. 1/2015 maximálne ceny :</t>
  </si>
  <si>
    <t xml:space="preserve"> - za dodávku elektriny pre domácnosti v zmysle Rozhodnutia ÚRSO č. 0123/2015/E</t>
  </si>
  <si>
    <t xml:space="preserve"> - za dodávku elektriny pre malé podniky v zmysle Rozhodnutia ÚRSO č. 0218/2015/E</t>
  </si>
  <si>
    <t xml:space="preserve"> - tarify za prístup do miestnej distribučnej sústavy a distribúciu elektriny a podmienky uplatnenia tarify za </t>
  </si>
  <si>
    <t xml:space="preserve">  systémové služby a tarify za prevádzkovanie systému pre jednotlivé skupiny odberateľov elektriny v zmysle</t>
  </si>
  <si>
    <t xml:space="preserve">  Rozhodnutia ÚRSO č. 0208/2015/E a Rozhodnutia č. 0048/2015/E</t>
  </si>
  <si>
    <t>Skladba ceny za dodávku elektriny spoločnosťou Hornonitrianske bane zamestnanecká, a.s. a distribúciu elektriny, v jednotlivých produktoch pre domácnosti, na vymedzenom území distribučnej sústavy Hornonitrianske bane Prievidza, a.s.</t>
  </si>
  <si>
    <t>ROZHODNUTIE  č. 3/2016</t>
  </si>
  <si>
    <t>Ceny za výkony strediska Úseku povrchových činností pre externých odberateľov nasledovne :</t>
  </si>
  <si>
    <t>16.29.11</t>
  </si>
  <si>
    <t>1. Výroba nabíjacích tyčí</t>
  </si>
  <si>
    <t>Rozhodnutie o cenách je súčasťou Ponukového cenníka na rok 2016.</t>
  </si>
  <si>
    <t>Účinnosť :  od 01. 03. 2016</t>
  </si>
  <si>
    <t>Cenník je platný  v zmysle Rozhodnutí ÚRSO č. 0127/2016/E od 1.1.2016 do 31.12.2016, č. 0099/2016/E od 1.1.2016 do 31.12.2016 a č. 0254/2016/E od 20.1.2016 do 31.12.2016. Ceny v tomto cenníku sú bez DPH a bez odvodu do NJF na vyraďovanie jadrových zariade</t>
  </si>
  <si>
    <t>Označenie sadzieb podľa Rozhodnutia schváleného ÚRSO</t>
  </si>
  <si>
    <t>Tarify dodávky elektriny</t>
  </si>
  <si>
    <t>Tarify za prístup do miestnej distribučnej sústavy a distribúciu elektriny pre odberateľov elektriny v domácnostiach</t>
  </si>
  <si>
    <t>Vypracovala :    Ing. Marta Pikulíková, v. r., vedúci finančný referent</t>
  </si>
  <si>
    <t xml:space="preserve">       Helena Šimková, v.r.,vedúci finančný referent</t>
  </si>
  <si>
    <t>Zodpovedá :     Ing. Stanislav Ruman, v.r., riaditeľ odboru finančného</t>
  </si>
  <si>
    <t>(Eur/kWh)</t>
  </si>
  <si>
    <t xml:space="preserve">Výpočet celkovej ceny za elektrinu  pre sadzby  DD1 - DD2  </t>
  </si>
  <si>
    <t xml:space="preserve">Celková cena = MPOM+(SE.CE)+PMPOM+SE.(TD+TS+TSS+TPS)  </t>
  </si>
  <si>
    <r>
      <t xml:space="preserve">Mesačná platba za jedno odberné miesto </t>
    </r>
    <r>
      <rPr>
        <b/>
        <sz val="10"/>
        <rFont val="Arial CE"/>
        <family val="2"/>
      </rPr>
      <t xml:space="preserve">                   MPOM</t>
    </r>
  </si>
  <si>
    <r>
      <t xml:space="preserve">Cena elektriny </t>
    </r>
    <r>
      <rPr>
        <b/>
        <sz val="10"/>
        <rFont val="Arial CE"/>
        <family val="2"/>
      </rPr>
      <t xml:space="preserve">            CE</t>
    </r>
  </si>
  <si>
    <r>
      <t xml:space="preserve">Pevná mesačná platba za  jedno odberné miesto                       </t>
    </r>
    <r>
      <rPr>
        <b/>
        <sz val="10"/>
        <rFont val="Arial CE"/>
        <family val="2"/>
      </rPr>
      <t>PMPOM</t>
    </r>
  </si>
  <si>
    <r>
      <t xml:space="preserve">Tarifa za distribuované množstvo elektriny              </t>
    </r>
    <r>
      <rPr>
        <b/>
        <sz val="10"/>
        <rFont val="Arial CE"/>
        <family val="2"/>
      </rPr>
      <t>TD</t>
    </r>
  </si>
  <si>
    <r>
      <t xml:space="preserve">Tarifa za straty pri distribúcií  elektriny              </t>
    </r>
    <r>
      <rPr>
        <b/>
        <sz val="10"/>
        <rFont val="Arial CE"/>
        <family val="2"/>
      </rPr>
      <t>TS</t>
    </r>
  </si>
  <si>
    <r>
      <t xml:space="preserve">Tarifa za systémové služby pre koncových odberateľov elektriny                     </t>
    </r>
    <r>
      <rPr>
        <b/>
        <sz val="10"/>
        <rFont val="Arial CE"/>
        <family val="2"/>
      </rPr>
      <t>TSS</t>
    </r>
  </si>
  <si>
    <r>
      <t xml:space="preserve">Tarifa za prevádzkovanie systému pre koncových odberateľov elektriny                    </t>
    </r>
    <r>
      <rPr>
        <b/>
        <sz val="10"/>
        <rFont val="Arial CE"/>
        <family val="2"/>
      </rPr>
      <t>TPS</t>
    </r>
  </si>
  <si>
    <r>
      <t xml:space="preserve"> </t>
    </r>
    <r>
      <rPr>
        <b/>
        <sz val="10"/>
        <rFont val="Arial CE"/>
        <family val="2"/>
      </rPr>
      <t>(Eur/mes.)</t>
    </r>
  </si>
  <si>
    <r>
      <t xml:space="preserve"> </t>
    </r>
    <r>
      <rPr>
        <b/>
        <sz val="10"/>
        <rFont val="Arial CE"/>
        <family val="2"/>
      </rPr>
      <t>(Eur/kWh)</t>
    </r>
  </si>
  <si>
    <r>
      <t xml:space="preserve">DD1           </t>
    </r>
    <r>
      <rPr>
        <sz val="12"/>
        <rFont val="Arial CE"/>
        <family val="2"/>
      </rPr>
      <t>/D1/</t>
    </r>
  </si>
  <si>
    <r>
      <t xml:space="preserve">DD2          </t>
    </r>
    <r>
      <rPr>
        <sz val="12"/>
        <rFont val="Arial CE"/>
        <family val="2"/>
      </rPr>
      <t xml:space="preserve"> /D2/</t>
    </r>
  </si>
  <si>
    <r>
      <t>MPOM</t>
    </r>
    <r>
      <rPr>
        <sz val="10"/>
        <rFont val="Arial CE"/>
        <family val="2"/>
      </rPr>
      <t xml:space="preserve"> - mesačná platba za jedno odberné miesto </t>
    </r>
  </si>
  <si>
    <r>
      <t xml:space="preserve">SE </t>
    </r>
    <r>
      <rPr>
        <sz val="10"/>
        <rFont val="Arial CE"/>
        <family val="2"/>
      </rPr>
      <t xml:space="preserve">- spotreba elektriny </t>
    </r>
  </si>
  <si>
    <r>
      <t>CE</t>
    </r>
    <r>
      <rPr>
        <sz val="10"/>
        <rFont val="Arial CE"/>
        <family val="2"/>
      </rPr>
      <t xml:space="preserve"> - cena elektriny</t>
    </r>
  </si>
  <si>
    <r>
      <t xml:space="preserve">PMPOM </t>
    </r>
    <r>
      <rPr>
        <sz val="10"/>
        <rFont val="Arial CE"/>
        <family val="2"/>
      </rPr>
      <t>- pevná mesačná platba za  jedno odberné miesto</t>
    </r>
  </si>
  <si>
    <r>
      <t>TD</t>
    </r>
    <r>
      <rPr>
        <sz val="10"/>
        <rFont val="Arial CE"/>
        <family val="2"/>
      </rPr>
      <t xml:space="preserve"> - tarifa za distribuované množstvo elektriny</t>
    </r>
  </si>
  <si>
    <r>
      <t xml:space="preserve">TS - </t>
    </r>
    <r>
      <rPr>
        <sz val="10"/>
        <rFont val="Arial CE"/>
        <family val="2"/>
      </rPr>
      <t>tarifa za straty pri distribúcií elektriny</t>
    </r>
  </si>
  <si>
    <r>
      <t xml:space="preserve">TSS - </t>
    </r>
    <r>
      <rPr>
        <sz val="10"/>
        <rFont val="Arial CE"/>
        <family val="2"/>
      </rPr>
      <t>tarifa za systémové služby pre koncových odberateľov elektriny</t>
    </r>
  </si>
  <si>
    <r>
      <t xml:space="preserve">TPS - </t>
    </r>
    <r>
      <rPr>
        <sz val="10"/>
        <rFont val="Arial CE"/>
        <family val="2"/>
      </rPr>
      <t>tarifa za prevádzkovanie systému pre koncových odberateľov elektriny</t>
    </r>
  </si>
  <si>
    <t>č. 4/2015, č. 5/2015, č. 9/2015, č.10/2015, č. 1/2016, č. 2/2016, č. 3/2016, č. 4/2016, č. 5/2016 a č. 6/2016.</t>
  </si>
  <si>
    <t>ROZHODNUTIE  č. 6/2016</t>
  </si>
  <si>
    <t xml:space="preserve"> Prestieradlo</t>
  </si>
  <si>
    <t xml:space="preserve"> Obliečka veľká</t>
  </si>
  <si>
    <t xml:space="preserve"> Obliečka malá</t>
  </si>
  <si>
    <t>Ceny uvedených služieb v platnom Ponukovom cenníku pre externých odberateľov.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</si>
</sst>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Kč&quot;_-;\-* #,##0\ &quot;Kč&quot;_-;_-* &quot;-&quot;\ &quot;Kč&quot;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.00\ _K_č_-;\-* #,##0.00\ _K_č_-;_-* &quot;-&quot;??\ _K_č_-;_-@_-"/>
    <numFmt numFmtId="168" formatCode="#,##0.00\ &quot;Sk&quot;"/>
    <numFmt numFmtId="169" formatCode="#,##0.0"/>
    <numFmt numFmtId="170" formatCode="#,##0.0000\ &quot;Sk&quot;"/>
    <numFmt numFmtId="171" formatCode="0.00000"/>
    <numFmt numFmtId="172" formatCode="0.0000"/>
    <numFmt numFmtId="173" formatCode="0.0%"/>
    <numFmt numFmtId="174" formatCode="#,##0.00\ &quot;€&quot;"/>
    <numFmt numFmtId="175" formatCode="0.000"/>
    <numFmt numFmtId="176" formatCode="#,##0.0000"/>
    <numFmt numFmtId="177" formatCode="0.0000000"/>
  </numFmts>
  <fonts count="71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u val="single"/>
      <sz val="10"/>
      <name val="Arial CE"/>
      <family val="2"/>
    </font>
    <font>
      <vertAlign val="subscript"/>
      <sz val="10"/>
      <name val="Arial CE"/>
      <family val="2"/>
    </font>
    <font>
      <sz val="10"/>
      <name val="Arial"/>
      <family val="0"/>
    </font>
    <font>
      <sz val="9.95"/>
      <color indexed="8"/>
      <name val="Arial CE"/>
      <family val="0"/>
    </font>
    <font>
      <b/>
      <u val="single"/>
      <sz val="10"/>
      <name val="Arial CE"/>
      <family val="0"/>
    </font>
    <font>
      <b/>
      <u val="single"/>
      <sz val="10"/>
      <color indexed="8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0"/>
    </font>
    <font>
      <b/>
      <sz val="9"/>
      <name val="Arial CE"/>
      <family val="2"/>
    </font>
    <font>
      <b/>
      <sz val="8"/>
      <name val="Arial CE"/>
      <family val="0"/>
    </font>
    <font>
      <sz val="8"/>
      <color indexed="8"/>
      <name val="Arial CE"/>
      <family val="0"/>
    </font>
    <font>
      <vertAlign val="superscript"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9"/>
      <name val="Arial CE"/>
      <family val="2"/>
    </font>
    <font>
      <sz val="10"/>
      <name val="Tahoma"/>
      <family val="0"/>
    </font>
    <font>
      <b/>
      <sz val="10"/>
      <name val="Tahoma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1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0"/>
      <color indexed="12"/>
      <name val="Arial CE"/>
      <family val="2"/>
    </font>
    <font>
      <sz val="10"/>
      <color indexed="9"/>
      <name val="Arial CE"/>
      <family val="2"/>
    </font>
    <font>
      <sz val="10"/>
      <color indexed="10"/>
      <name val="Arial"/>
      <family val="2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color indexed="10"/>
      <name val="Arial CE"/>
      <family val="0"/>
    </font>
    <font>
      <vertAlign val="superscript"/>
      <sz val="8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</borders>
  <cellStyleXfs count="9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16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/>
      <protection/>
    </xf>
    <xf numFmtId="0" fontId="0" fillId="0" borderId="0" applyProtection="0">
      <alignment/>
    </xf>
    <xf numFmtId="0" fontId="24" fillId="0" borderId="0">
      <alignment/>
      <protection/>
    </xf>
    <xf numFmtId="0" fontId="0" fillId="0" borderId="0" applyProtection="0">
      <alignment/>
    </xf>
    <xf numFmtId="0" fontId="7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18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13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2" fontId="0" fillId="0" borderId="11" xfId="0" applyNumberForma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0" fontId="1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68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0" xfId="69" applyNumberFormat="1" applyFont="1" applyFill="1" applyBorder="1" applyAlignment="1">
      <alignment horizontal="right"/>
      <protection/>
    </xf>
    <xf numFmtId="1" fontId="0" fillId="0" borderId="11" xfId="69" applyNumberFormat="1" applyFont="1" applyFill="1" applyBorder="1" applyAlignment="1">
      <alignment horizontal="right"/>
      <protection/>
    </xf>
    <xf numFmtId="4" fontId="0" fillId="0" borderId="15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3" fontId="0" fillId="0" borderId="0" xfId="70" applyNumberFormat="1" applyFill="1" applyBorder="1" applyAlignment="1">
      <alignment horizontal="right"/>
      <protection/>
    </xf>
    <xf numFmtId="0" fontId="0" fillId="0" borderId="11" xfId="70" applyFill="1" applyBorder="1">
      <alignment/>
      <protection/>
    </xf>
    <xf numFmtId="4" fontId="0" fillId="0" borderId="11" xfId="0" applyNumberFormat="1" applyFill="1" applyBorder="1" applyAlignment="1">
      <alignment/>
    </xf>
    <xf numFmtId="169" fontId="0" fillId="0" borderId="11" xfId="70" applyNumberFormat="1" applyFill="1" applyBorder="1">
      <alignment/>
      <protection/>
    </xf>
    <xf numFmtId="4" fontId="0" fillId="0" borderId="11" xfId="70" applyNumberFormat="1" applyFill="1" applyBorder="1">
      <alignment/>
      <protection/>
    </xf>
    <xf numFmtId="9" fontId="0" fillId="0" borderId="10" xfId="69" applyNumberFormat="1" applyFont="1" applyFill="1" applyBorder="1" applyAlignment="1">
      <alignment/>
      <protection/>
    </xf>
    <xf numFmtId="9" fontId="0" fillId="0" borderId="10" xfId="0" applyNumberFormat="1" applyFill="1" applyBorder="1" applyAlignment="1">
      <alignment/>
    </xf>
    <xf numFmtId="0" fontId="2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9" fillId="0" borderId="0" xfId="50" applyFont="1" applyFill="1" applyBorder="1">
      <alignment/>
    </xf>
    <xf numFmtId="0" fontId="0" fillId="0" borderId="0" xfId="50" applyFill="1" applyBorder="1">
      <alignment/>
    </xf>
    <xf numFmtId="0" fontId="0" fillId="0" borderId="0" xfId="50" applyFont="1" applyFill="1" applyBorder="1">
      <alignment/>
    </xf>
    <xf numFmtId="0" fontId="0" fillId="0" borderId="10" xfId="0" applyFill="1" applyBorder="1" applyAlignment="1">
      <alignment horizontal="right"/>
    </xf>
    <xf numFmtId="1" fontId="3" fillId="0" borderId="15" xfId="0" applyNumberFormat="1" applyFont="1" applyFill="1" applyBorder="1" applyAlignment="1">
      <alignment/>
    </xf>
    <xf numFmtId="9" fontId="0" fillId="0" borderId="10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/>
    </xf>
    <xf numFmtId="9" fontId="0" fillId="0" borderId="15" xfId="69" applyNumberFormat="1" applyFont="1" applyFill="1" applyBorder="1" applyAlignment="1">
      <alignment/>
      <protection/>
    </xf>
    <xf numFmtId="4" fontId="0" fillId="0" borderId="11" xfId="69" applyNumberFormat="1" applyFont="1" applyFill="1" applyBorder="1" applyAlignment="1">
      <alignment horizontal="right"/>
      <protection/>
    </xf>
    <xf numFmtId="0" fontId="13" fillId="0" borderId="21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9" fontId="0" fillId="0" borderId="11" xfId="0" applyNumberForma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49" fontId="0" fillId="0" borderId="19" xfId="0" applyNumberFormat="1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20" fillId="0" borderId="20" xfId="0" applyFont="1" applyFill="1" applyBorder="1" applyAlignment="1">
      <alignment/>
    </xf>
    <xf numFmtId="4" fontId="0" fillId="0" borderId="12" xfId="69" applyNumberFormat="1" applyFont="1" applyFill="1" applyBorder="1" applyAlignment="1">
      <alignment horizontal="right"/>
      <protection/>
    </xf>
    <xf numFmtId="4" fontId="0" fillId="0" borderId="16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" fillId="0" borderId="11" xfId="70" applyFont="1" applyFill="1" applyBorder="1" applyAlignment="1">
      <alignment horizontal="center"/>
      <protection/>
    </xf>
    <xf numFmtId="0" fontId="1" fillId="0" borderId="11" xfId="71" applyFont="1" applyFill="1" applyBorder="1" applyAlignment="1">
      <alignment horizontal="center"/>
      <protection/>
    </xf>
    <xf numFmtId="0" fontId="1" fillId="0" borderId="12" xfId="71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7" fillId="0" borderId="11" xfId="66" applyFont="1" applyFill="1" applyBorder="1" applyAlignment="1">
      <alignment horizontal="center"/>
      <protection/>
    </xf>
    <xf numFmtId="9" fontId="0" fillId="0" borderId="11" xfId="69" applyNumberFormat="1" applyFont="1" applyFill="1" applyBorder="1" applyAlignment="1">
      <alignment horizontal="center"/>
      <protection/>
    </xf>
    <xf numFmtId="0" fontId="4" fillId="0" borderId="1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9" fontId="0" fillId="0" borderId="10" xfId="33" applyNumberFormat="1" applyFill="1" applyBorder="1" applyAlignment="1">
      <alignment horizontal="center"/>
    </xf>
    <xf numFmtId="9" fontId="0" fillId="0" borderId="11" xfId="33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9" fontId="0" fillId="0" borderId="15" xfId="33" applyNumberFormat="1" applyFill="1" applyBorder="1" applyAlignment="1">
      <alignment horizontal="center"/>
    </xf>
    <xf numFmtId="2" fontId="0" fillId="0" borderId="11" xfId="61" applyNumberFormat="1" applyFont="1" applyFill="1" applyBorder="1">
      <alignment/>
    </xf>
    <xf numFmtId="2" fontId="9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3" fillId="0" borderId="0" xfId="50" applyFont="1" applyFill="1" applyBorder="1">
      <alignment/>
    </xf>
    <xf numFmtId="0" fontId="0" fillId="0" borderId="11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ont="1" applyFill="1" applyBorder="1" applyAlignment="1">
      <alignment horizontal="right"/>
    </xf>
    <xf numFmtId="10" fontId="0" fillId="0" borderId="10" xfId="0" applyNumberForma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7" fillId="0" borderId="11" xfId="61" applyNumberFormat="1" applyFont="1" applyFill="1" applyBorder="1">
      <alignment/>
    </xf>
    <xf numFmtId="2" fontId="7" fillId="0" borderId="11" xfId="61" applyNumberFormat="1" applyFont="1" applyFill="1" applyBorder="1" applyAlignment="1">
      <alignment horizontal="center"/>
    </xf>
    <xf numFmtId="2" fontId="7" fillId="0" borderId="11" xfId="61" applyNumberFormat="1" applyFont="1" applyFill="1" applyBorder="1" applyAlignment="1">
      <alignment horizontal="right"/>
    </xf>
    <xf numFmtId="49" fontId="7" fillId="0" borderId="0" xfId="48" applyNumberFormat="1" applyFont="1" applyFill="1" applyBorder="1">
      <alignment/>
      <protection/>
    </xf>
    <xf numFmtId="0" fontId="23" fillId="0" borderId="11" xfId="48" applyFont="1" applyFill="1" applyBorder="1" applyAlignment="1">
      <alignment horizontal="center"/>
      <protection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41" fillId="0" borderId="11" xfId="0" applyNumberFormat="1" applyFont="1" applyFill="1" applyBorder="1" applyAlignment="1">
      <alignment/>
    </xf>
    <xf numFmtId="2" fontId="23" fillId="0" borderId="11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2" fontId="0" fillId="0" borderId="12" xfId="0" applyNumberForma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9" fontId="0" fillId="0" borderId="21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21" xfId="0" applyNumberFormat="1" applyFill="1" applyBorder="1" applyAlignment="1">
      <alignment/>
    </xf>
    <xf numFmtId="0" fontId="7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justify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0" fillId="0" borderId="19" xfId="0" applyNumberFormat="1" applyFill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50" fillId="0" borderId="12" xfId="53" applyFont="1" applyBorder="1" applyAlignment="1">
      <alignment horizontal="center"/>
      <protection/>
    </xf>
    <xf numFmtId="0" fontId="50" fillId="0" borderId="11" xfId="53" applyFont="1" applyFill="1" applyBorder="1" applyAlignment="1">
      <alignment horizontal="center"/>
      <protection/>
    </xf>
    <xf numFmtId="0" fontId="50" fillId="0" borderId="10" xfId="53" applyFont="1" applyFill="1" applyBorder="1" applyAlignment="1">
      <alignment horizontal="center"/>
      <protection/>
    </xf>
    <xf numFmtId="0" fontId="50" fillId="0" borderId="23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/>
    </xf>
    <xf numFmtId="0" fontId="50" fillId="0" borderId="24" xfId="0" applyFont="1" applyFill="1" applyBorder="1" applyAlignment="1">
      <alignment/>
    </xf>
    <xf numFmtId="0" fontId="23" fillId="0" borderId="11" xfId="53" applyFont="1" applyBorder="1">
      <alignment/>
      <protection/>
    </xf>
    <xf numFmtId="0" fontId="23" fillId="0" borderId="13" xfId="53" applyFont="1" applyFill="1" applyBorder="1" applyAlignment="1">
      <alignment horizontal="center"/>
      <protection/>
    </xf>
    <xf numFmtId="0" fontId="23" fillId="0" borderId="22" xfId="53" applyFont="1" applyFill="1" applyBorder="1" applyAlignment="1">
      <alignment horizontal="center"/>
      <protection/>
    </xf>
    <xf numFmtId="4" fontId="23" fillId="0" borderId="25" xfId="53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60" applyFont="1" applyAlignment="1">
      <alignment horizontal="center"/>
    </xf>
    <xf numFmtId="0" fontId="23" fillId="0" borderId="26" xfId="0" applyFont="1" applyBorder="1" applyAlignment="1">
      <alignment/>
    </xf>
    <xf numFmtId="0" fontId="23" fillId="0" borderId="27" xfId="53" applyFont="1" applyBorder="1">
      <alignment/>
      <protection/>
    </xf>
    <xf numFmtId="0" fontId="50" fillId="0" borderId="27" xfId="53" applyFont="1" applyFill="1" applyBorder="1" applyAlignment="1">
      <alignment horizontal="center"/>
      <protection/>
    </xf>
    <xf numFmtId="0" fontId="50" fillId="0" borderId="28" xfId="53" applyFont="1" applyFill="1" applyBorder="1" applyAlignment="1">
      <alignment horizontal="center"/>
      <protection/>
    </xf>
    <xf numFmtId="0" fontId="50" fillId="0" borderId="29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7" fillId="0" borderId="26" xfId="0" applyFont="1" applyBorder="1" applyAlignment="1">
      <alignment/>
    </xf>
    <xf numFmtId="0" fontId="52" fillId="0" borderId="31" xfId="53" applyFont="1" applyBorder="1">
      <alignment/>
      <protection/>
    </xf>
    <xf numFmtId="0" fontId="52" fillId="0" borderId="31" xfId="53" applyFont="1" applyBorder="1" applyAlignment="1">
      <alignment horizontal="center"/>
      <protection/>
    </xf>
    <xf numFmtId="0" fontId="19" fillId="0" borderId="32" xfId="53" applyFont="1" applyFill="1" applyBorder="1" applyAlignment="1">
      <alignment horizontal="center"/>
      <protection/>
    </xf>
    <xf numFmtId="4" fontId="19" fillId="0" borderId="33" xfId="53" applyNumberFormat="1" applyFont="1" applyBorder="1" applyAlignment="1">
      <alignment horizontal="center"/>
      <protection/>
    </xf>
    <xf numFmtId="0" fontId="7" fillId="0" borderId="34" xfId="0" applyFont="1" applyBorder="1" applyAlignment="1">
      <alignment horizontal="center"/>
    </xf>
    <xf numFmtId="0" fontId="7" fillId="0" borderId="12" xfId="53" applyFont="1" applyBorder="1">
      <alignment/>
      <protection/>
    </xf>
    <xf numFmtId="0" fontId="7" fillId="0" borderId="12" xfId="53" applyFont="1" applyBorder="1" applyAlignment="1">
      <alignment horizontal="center"/>
      <protection/>
    </xf>
    <xf numFmtId="4" fontId="19" fillId="0" borderId="21" xfId="53" applyNumberFormat="1" applyFont="1" applyFill="1" applyBorder="1">
      <alignment/>
      <protection/>
    </xf>
    <xf numFmtId="4" fontId="19" fillId="0" borderId="35" xfId="53" applyNumberFormat="1" applyFont="1" applyFill="1" applyBorder="1">
      <alignment/>
      <protection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7" xfId="53" applyFont="1" applyBorder="1">
      <alignment/>
      <protection/>
    </xf>
    <xf numFmtId="0" fontId="7" fillId="0" borderId="38" xfId="53" applyFont="1" applyBorder="1" applyAlignment="1">
      <alignment horizontal="center"/>
      <protection/>
    </xf>
    <xf numFmtId="4" fontId="19" fillId="0" borderId="39" xfId="53" applyNumberFormat="1" applyFont="1" applyFill="1" applyBorder="1">
      <alignment/>
      <protection/>
    </xf>
    <xf numFmtId="4" fontId="19" fillId="0" borderId="40" xfId="53" applyNumberFormat="1" applyFont="1" applyBorder="1">
      <alignment/>
      <protection/>
    </xf>
    <xf numFmtId="0" fontId="7" fillId="0" borderId="0" xfId="53" applyFont="1">
      <alignment/>
      <protection/>
    </xf>
    <xf numFmtId="0" fontId="53" fillId="0" borderId="0" xfId="45" applyFont="1">
      <alignment/>
      <protection/>
    </xf>
    <xf numFmtId="0" fontId="7" fillId="0" borderId="0" xfId="45" applyFont="1">
      <alignment/>
      <protection/>
    </xf>
    <xf numFmtId="4" fontId="7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0" borderId="0" xfId="60">
      <alignment/>
    </xf>
    <xf numFmtId="0" fontId="7" fillId="0" borderId="0" xfId="60" applyFont="1">
      <alignment/>
    </xf>
    <xf numFmtId="0" fontId="19" fillId="0" borderId="0" xfId="53" applyFont="1" applyBorder="1" applyAlignment="1">
      <alignment horizontal="left"/>
      <protection/>
    </xf>
    <xf numFmtId="0" fontId="7" fillId="0" borderId="0" xfId="67" applyFont="1">
      <alignment/>
    </xf>
    <xf numFmtId="0" fontId="19" fillId="0" borderId="10" xfId="53" applyFont="1" applyBorder="1" applyAlignment="1">
      <alignment/>
      <protection/>
    </xf>
    <xf numFmtId="0" fontId="19" fillId="0" borderId="0" xfId="53" applyFont="1" applyBorder="1" applyAlignment="1">
      <alignment/>
      <protection/>
    </xf>
    <xf numFmtId="0" fontId="0" fillId="0" borderId="0" xfId="60" applyBorder="1">
      <alignment/>
    </xf>
    <xf numFmtId="0" fontId="23" fillId="0" borderId="11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19" fillId="0" borderId="0" xfId="53" applyFont="1" applyBorder="1" applyAlignment="1">
      <alignment horizontal="center"/>
      <protection/>
    </xf>
    <xf numFmtId="0" fontId="23" fillId="0" borderId="38" xfId="53" applyFont="1" applyBorder="1" applyAlignment="1">
      <alignment horizontal="center"/>
      <protection/>
    </xf>
    <xf numFmtId="0" fontId="23" fillId="0" borderId="41" xfId="53" applyFont="1" applyBorder="1" applyAlignment="1">
      <alignment horizontal="center"/>
      <protection/>
    </xf>
    <xf numFmtId="0" fontId="50" fillId="0" borderId="38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left"/>
      <protection/>
    </xf>
    <xf numFmtId="4" fontId="7" fillId="0" borderId="11" xfId="53" applyNumberFormat="1" applyFont="1" applyBorder="1" applyAlignment="1">
      <alignment horizontal="center"/>
      <protection/>
    </xf>
    <xf numFmtId="4" fontId="19" fillId="0" borderId="11" xfId="53" applyNumberFormat="1" applyFont="1" applyFill="1" applyBorder="1" applyAlignment="1">
      <alignment horizontal="center"/>
      <protection/>
    </xf>
    <xf numFmtId="169" fontId="7" fillId="0" borderId="0" xfId="53" applyNumberFormat="1" applyFont="1" applyBorder="1" applyAlignment="1">
      <alignment horizontal="center"/>
      <protection/>
    </xf>
    <xf numFmtId="169" fontId="19" fillId="0" borderId="0" xfId="53" applyNumberFormat="1" applyFont="1" applyBorder="1" applyAlignment="1">
      <alignment horizontal="center"/>
      <protection/>
    </xf>
    <xf numFmtId="0" fontId="0" fillId="0" borderId="0" xfId="60" applyFont="1">
      <alignment/>
    </xf>
    <xf numFmtId="4" fontId="7" fillId="0" borderId="0" xfId="53" applyNumberFormat="1" applyFont="1" applyBorder="1" applyAlignment="1">
      <alignment horizontal="center"/>
      <protection/>
    </xf>
    <xf numFmtId="4" fontId="19" fillId="0" borderId="0" xfId="53" applyNumberFormat="1" applyFont="1" applyFill="1" applyBorder="1" applyAlignment="1">
      <alignment horizontal="center"/>
      <protection/>
    </xf>
    <xf numFmtId="0" fontId="7" fillId="0" borderId="12" xfId="53" applyFont="1" applyBorder="1" applyAlignment="1">
      <alignment horizontal="left"/>
      <protection/>
    </xf>
    <xf numFmtId="4" fontId="7" fillId="0" borderId="12" xfId="53" applyNumberFormat="1" applyFont="1" applyFill="1" applyBorder="1">
      <alignment/>
      <protection/>
    </xf>
    <xf numFmtId="4" fontId="7" fillId="0" borderId="20" xfId="53" applyNumberFormat="1" applyFont="1" applyFill="1" applyBorder="1">
      <alignment/>
      <protection/>
    </xf>
    <xf numFmtId="4" fontId="19" fillId="0" borderId="12" xfId="53" applyNumberFormat="1" applyFont="1" applyFill="1" applyBorder="1">
      <alignment/>
      <protection/>
    </xf>
    <xf numFmtId="4" fontId="7" fillId="0" borderId="0" xfId="53" applyNumberFormat="1" applyFont="1" applyFill="1" applyBorder="1">
      <alignment/>
      <protection/>
    </xf>
    <xf numFmtId="4" fontId="19" fillId="0" borderId="0" xfId="53" applyNumberFormat="1" applyFont="1" applyFill="1" applyBorder="1">
      <alignment/>
      <protection/>
    </xf>
    <xf numFmtId="0" fontId="54" fillId="0" borderId="0" xfId="53" applyFont="1">
      <alignment/>
      <protection/>
    </xf>
    <xf numFmtId="0" fontId="7" fillId="0" borderId="0" xfId="53" applyFont="1" applyBorder="1">
      <alignment/>
      <protection/>
    </xf>
    <xf numFmtId="0" fontId="50" fillId="0" borderId="11" xfId="53" applyFont="1" applyBorder="1" applyAlignment="1">
      <alignment horizontal="center"/>
      <protection/>
    </xf>
    <xf numFmtId="0" fontId="50" fillId="0" borderId="38" xfId="53" applyFont="1" applyBorder="1" applyAlignment="1">
      <alignment horizontal="center"/>
      <protection/>
    </xf>
    <xf numFmtId="4" fontId="7" fillId="0" borderId="15" xfId="53" applyNumberFormat="1" applyFont="1" applyBorder="1" applyAlignment="1">
      <alignment horizontal="center"/>
      <protection/>
    </xf>
    <xf numFmtId="0" fontId="7" fillId="0" borderId="11" xfId="53" applyFont="1" applyBorder="1" applyAlignment="1">
      <alignment horizontal="left"/>
      <protection/>
    </xf>
    <xf numFmtId="169" fontId="19" fillId="0" borderId="21" xfId="53" applyNumberFormat="1" applyFont="1" applyBorder="1" applyAlignment="1">
      <alignment/>
      <protection/>
    </xf>
    <xf numFmtId="169" fontId="19" fillId="0" borderId="12" xfId="53" applyNumberFormat="1" applyFont="1" applyBorder="1" applyAlignment="1">
      <alignment/>
      <protection/>
    </xf>
    <xf numFmtId="0" fontId="50" fillId="0" borderId="12" xfId="53" applyFont="1" applyFill="1" applyBorder="1" applyAlignment="1">
      <alignment horizontal="center"/>
      <protection/>
    </xf>
    <xf numFmtId="169" fontId="23" fillId="0" borderId="21" xfId="53" applyNumberFormat="1" applyFont="1" applyBorder="1" applyAlignment="1">
      <alignment/>
      <protection/>
    </xf>
    <xf numFmtId="169" fontId="50" fillId="0" borderId="12" xfId="53" applyNumberFormat="1" applyFont="1" applyBorder="1" applyAlignment="1">
      <alignment/>
      <protection/>
    </xf>
    <xf numFmtId="4" fontId="19" fillId="0" borderId="12" xfId="53" applyNumberFormat="1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left"/>
      <protection/>
    </xf>
    <xf numFmtId="0" fontId="7" fillId="0" borderId="0" xfId="60" applyFont="1" applyBorder="1">
      <alignment/>
    </xf>
    <xf numFmtId="0" fontId="55" fillId="0" borderId="0" xfId="53" applyFont="1" applyBorder="1" applyAlignment="1">
      <alignment vertical="center" shrinkToFit="1"/>
      <protection/>
    </xf>
    <xf numFmtId="0" fontId="45" fillId="0" borderId="0" xfId="60" applyFont="1">
      <alignment/>
    </xf>
    <xf numFmtId="0" fontId="19" fillId="0" borderId="0" xfId="60" applyFont="1">
      <alignment/>
    </xf>
    <xf numFmtId="0" fontId="7" fillId="0" borderId="0" xfId="60" applyFont="1" applyFill="1" applyBorder="1">
      <alignment/>
    </xf>
    <xf numFmtId="0" fontId="7" fillId="0" borderId="0" xfId="45" applyFont="1" applyBorder="1">
      <alignment/>
      <protection/>
    </xf>
    <xf numFmtId="0" fontId="7" fillId="0" borderId="0" xfId="45" applyFont="1" applyFill="1" applyBorder="1">
      <alignment/>
      <protection/>
    </xf>
    <xf numFmtId="0" fontId="55" fillId="0" borderId="0" xfId="60" applyFont="1">
      <alignment/>
    </xf>
    <xf numFmtId="0" fontId="53" fillId="0" borderId="0" xfId="51" applyFont="1" applyFill="1" applyBorder="1">
      <alignment/>
      <protection/>
    </xf>
    <xf numFmtId="0" fontId="7" fillId="0" borderId="0" xfId="51" applyFont="1" applyFill="1" applyBorder="1">
      <alignment/>
      <protection/>
    </xf>
    <xf numFmtId="0" fontId="19" fillId="0" borderId="0" xfId="53" applyFont="1">
      <alignment/>
      <protection/>
    </xf>
    <xf numFmtId="2" fontId="56" fillId="0" borderId="0" xfId="51" applyNumberFormat="1" applyFont="1" applyFill="1" applyBorder="1">
      <alignment/>
      <protection/>
    </xf>
    <xf numFmtId="0" fontId="56" fillId="0" borderId="0" xfId="51" applyFont="1" applyBorder="1">
      <alignment/>
      <protection/>
    </xf>
    <xf numFmtId="0" fontId="56" fillId="0" borderId="0" xfId="51" applyFont="1">
      <alignment/>
      <protection/>
    </xf>
    <xf numFmtId="0" fontId="7" fillId="0" borderId="20" xfId="51" applyFont="1" applyFill="1" applyBorder="1">
      <alignment/>
      <protection/>
    </xf>
    <xf numFmtId="2" fontId="56" fillId="0" borderId="0" xfId="51" applyNumberFormat="1" applyFont="1" applyBorder="1">
      <alignment/>
      <protection/>
    </xf>
    <xf numFmtId="0" fontId="23" fillId="0" borderId="22" xfId="51" applyFont="1" applyFill="1" applyBorder="1" applyAlignment="1">
      <alignment horizontal="center"/>
      <protection/>
    </xf>
    <xf numFmtId="0" fontId="23" fillId="0" borderId="13" xfId="51" applyFont="1" applyFill="1" applyBorder="1">
      <alignment/>
      <protection/>
    </xf>
    <xf numFmtId="14" fontId="23" fillId="0" borderId="13" xfId="51" applyNumberFormat="1" applyFont="1" applyFill="1" applyBorder="1" applyAlignment="1">
      <alignment horizontal="center"/>
      <protection/>
    </xf>
    <xf numFmtId="0" fontId="23" fillId="0" borderId="19" xfId="51" applyFont="1" applyFill="1" applyBorder="1" applyAlignment="1">
      <alignment horizontal="center"/>
      <protection/>
    </xf>
    <xf numFmtId="0" fontId="23" fillId="0" borderId="13" xfId="51" applyFont="1" applyFill="1" applyBorder="1" applyAlignment="1">
      <alignment horizontal="center"/>
      <protection/>
    </xf>
    <xf numFmtId="0" fontId="50" fillId="0" borderId="17" xfId="51" applyFont="1" applyFill="1" applyBorder="1" applyAlignment="1">
      <alignment horizontal="center"/>
      <protection/>
    </xf>
    <xf numFmtId="2" fontId="23" fillId="0" borderId="0" xfId="51" applyNumberFormat="1" applyFont="1" applyFill="1" applyBorder="1">
      <alignment/>
      <protection/>
    </xf>
    <xf numFmtId="0" fontId="23" fillId="0" borderId="21" xfId="51" applyFont="1" applyFill="1" applyBorder="1">
      <alignment/>
      <protection/>
    </xf>
    <xf numFmtId="0" fontId="23" fillId="0" borderId="12" xfId="51" applyFont="1" applyFill="1" applyBorder="1">
      <alignment/>
      <protection/>
    </xf>
    <xf numFmtId="0" fontId="23" fillId="0" borderId="20" xfId="51" applyFont="1" applyFill="1" applyBorder="1" applyAlignment="1">
      <alignment horizontal="center"/>
      <protection/>
    </xf>
    <xf numFmtId="0" fontId="23" fillId="0" borderId="12" xfId="51" applyFont="1" applyFill="1" applyBorder="1" applyAlignment="1">
      <alignment horizontal="center"/>
      <protection/>
    </xf>
    <xf numFmtId="0" fontId="50" fillId="0" borderId="12" xfId="51" applyFont="1" applyFill="1" applyBorder="1" applyAlignment="1">
      <alignment horizontal="center"/>
      <protection/>
    </xf>
    <xf numFmtId="0" fontId="7" fillId="0" borderId="10" xfId="51" applyFont="1" applyFill="1" applyBorder="1">
      <alignment/>
      <protection/>
    </xf>
    <xf numFmtId="0" fontId="45" fillId="0" borderId="11" xfId="51" applyFont="1" applyFill="1" applyBorder="1">
      <alignment/>
      <protection/>
    </xf>
    <xf numFmtId="0" fontId="7" fillId="0" borderId="13" xfId="51" applyFont="1" applyFill="1" applyBorder="1">
      <alignment/>
      <protection/>
    </xf>
    <xf numFmtId="2" fontId="19" fillId="0" borderId="13" xfId="51" applyNumberFormat="1" applyFont="1" applyFill="1" applyBorder="1">
      <alignment/>
      <protection/>
    </xf>
    <xf numFmtId="0" fontId="19" fillId="0" borderId="11" xfId="51" applyFont="1" applyFill="1" applyBorder="1">
      <alignment/>
      <protection/>
    </xf>
    <xf numFmtId="0" fontId="23" fillId="0" borderId="11" xfId="51" applyFont="1" applyFill="1" applyBorder="1" applyAlignment="1">
      <alignment horizontal="center"/>
      <protection/>
    </xf>
    <xf numFmtId="2" fontId="7" fillId="0" borderId="11" xfId="51" applyNumberFormat="1" applyFont="1" applyFill="1" applyBorder="1">
      <alignment/>
      <protection/>
    </xf>
    <xf numFmtId="2" fontId="19" fillId="0" borderId="11" xfId="51" applyNumberFormat="1" applyFont="1" applyFill="1" applyBorder="1">
      <alignment/>
      <protection/>
    </xf>
    <xf numFmtId="0" fontId="52" fillId="0" borderId="11" xfId="51" applyFont="1" applyFill="1" applyBorder="1">
      <alignment/>
      <protection/>
    </xf>
    <xf numFmtId="0" fontId="7" fillId="0" borderId="11" xfId="51" applyFont="1" applyFill="1" applyBorder="1">
      <alignment/>
      <protection/>
    </xf>
    <xf numFmtId="0" fontId="53" fillId="0" borderId="11" xfId="51" applyFont="1" applyFill="1" applyBorder="1">
      <alignment/>
      <protection/>
    </xf>
    <xf numFmtId="0" fontId="7" fillId="0" borderId="10" xfId="51" applyFont="1" applyBorder="1">
      <alignment/>
      <protection/>
    </xf>
    <xf numFmtId="0" fontId="7" fillId="0" borderId="11" xfId="51" applyFont="1" applyBorder="1">
      <alignment/>
      <protection/>
    </xf>
    <xf numFmtId="0" fontId="23" fillId="0" borderId="11" xfId="51" applyFont="1" applyBorder="1" applyAlignment="1">
      <alignment horizontal="center"/>
      <protection/>
    </xf>
    <xf numFmtId="0" fontId="23" fillId="0" borderId="11" xfId="51" applyFont="1" applyBorder="1">
      <alignment/>
      <protection/>
    </xf>
    <xf numFmtId="0" fontId="45" fillId="0" borderId="11" xfId="51" applyFont="1" applyBorder="1">
      <alignment/>
      <protection/>
    </xf>
    <xf numFmtId="2" fontId="7" fillId="0" borderId="10" xfId="51" applyNumberFormat="1" applyFont="1" applyFill="1" applyBorder="1">
      <alignment/>
      <protection/>
    </xf>
    <xf numFmtId="0" fontId="7" fillId="0" borderId="10" xfId="51" applyFont="1" applyFill="1" applyBorder="1" applyAlignment="1">
      <alignment/>
      <protection/>
    </xf>
    <xf numFmtId="0" fontId="7" fillId="0" borderId="11" xfId="51" applyFont="1" applyFill="1" applyBorder="1" applyAlignment="1">
      <alignment/>
      <protection/>
    </xf>
    <xf numFmtId="0" fontId="19" fillId="0" borderId="11" xfId="51" applyFont="1" applyFill="1" applyBorder="1" applyAlignment="1">
      <alignment/>
      <protection/>
    </xf>
    <xf numFmtId="0" fontId="19" fillId="0" borderId="11" xfId="51" applyFont="1" applyBorder="1">
      <alignment/>
      <protection/>
    </xf>
    <xf numFmtId="0" fontId="7" fillId="0" borderId="10" xfId="51" applyFont="1" applyFill="1" applyBorder="1" applyAlignment="1">
      <alignment horizontal="center"/>
      <protection/>
    </xf>
    <xf numFmtId="0" fontId="7" fillId="0" borderId="11" xfId="51" applyFont="1" applyFill="1" applyBorder="1" applyAlignment="1">
      <alignment horizontal="center"/>
      <protection/>
    </xf>
    <xf numFmtId="0" fontId="19" fillId="0" borderId="11" xfId="51" applyFont="1" applyFill="1" applyBorder="1" applyAlignment="1">
      <alignment horizontal="center"/>
      <protection/>
    </xf>
    <xf numFmtId="2" fontId="49" fillId="0" borderId="0" xfId="51" applyNumberFormat="1" applyFont="1" applyFill="1" applyBorder="1">
      <alignment/>
      <protection/>
    </xf>
    <xf numFmtId="4" fontId="56" fillId="0" borderId="0" xfId="51" applyNumberFormat="1" applyFont="1" applyBorder="1">
      <alignment/>
      <protection/>
    </xf>
    <xf numFmtId="2" fontId="49" fillId="0" borderId="0" xfId="51" applyNumberFormat="1" applyFont="1" applyBorder="1">
      <alignment/>
      <protection/>
    </xf>
    <xf numFmtId="2" fontId="54" fillId="0" borderId="0" xfId="51" applyNumberFormat="1" applyFont="1" applyBorder="1" applyAlignment="1">
      <alignment horizontal="right"/>
      <protection/>
    </xf>
    <xf numFmtId="2" fontId="54" fillId="0" borderId="0" xfId="51" applyNumberFormat="1" applyFont="1" applyBorder="1">
      <alignment/>
      <protection/>
    </xf>
    <xf numFmtId="0" fontId="54" fillId="0" borderId="0" xfId="51" applyFont="1" applyBorder="1">
      <alignment/>
      <protection/>
    </xf>
    <xf numFmtId="0" fontId="7" fillId="0" borderId="21" xfId="51" applyFont="1" applyBorder="1">
      <alignment/>
      <protection/>
    </xf>
    <xf numFmtId="0" fontId="19" fillId="0" borderId="12" xfId="51" applyFont="1" applyBorder="1">
      <alignment/>
      <protection/>
    </xf>
    <xf numFmtId="0" fontId="23" fillId="0" borderId="12" xfId="51" applyFont="1" applyBorder="1" applyAlignment="1">
      <alignment horizontal="center"/>
      <protection/>
    </xf>
    <xf numFmtId="2" fontId="7" fillId="0" borderId="12" xfId="51" applyNumberFormat="1" applyFont="1" applyFill="1" applyBorder="1">
      <alignment/>
      <protection/>
    </xf>
    <xf numFmtId="2" fontId="19" fillId="0" borderId="12" xfId="51" applyNumberFormat="1" applyFont="1" applyFill="1" applyBorder="1">
      <alignment/>
      <protection/>
    </xf>
    <xf numFmtId="0" fontId="7" fillId="0" borderId="22" xfId="51" applyFont="1" applyBorder="1">
      <alignment/>
      <protection/>
    </xf>
    <xf numFmtId="0" fontId="7" fillId="0" borderId="0" xfId="51" applyFont="1" applyBorder="1">
      <alignment/>
      <protection/>
    </xf>
    <xf numFmtId="0" fontId="7" fillId="0" borderId="0" xfId="51" applyFont="1" applyBorder="1" applyAlignment="1">
      <alignment horizontal="center"/>
      <protection/>
    </xf>
    <xf numFmtId="2" fontId="7" fillId="0" borderId="0" xfId="51" applyNumberFormat="1" applyFont="1" applyFill="1" applyBorder="1">
      <alignment/>
      <protection/>
    </xf>
    <xf numFmtId="2" fontId="19" fillId="0" borderId="15" xfId="51" applyNumberFormat="1" applyFont="1" applyFill="1" applyBorder="1">
      <alignment/>
      <protection/>
    </xf>
    <xf numFmtId="0" fontId="7" fillId="0" borderId="20" xfId="51" applyFont="1" applyBorder="1">
      <alignment/>
      <protection/>
    </xf>
    <xf numFmtId="0" fontId="7" fillId="0" borderId="20" xfId="51" applyFont="1" applyBorder="1" applyAlignment="1">
      <alignment horizontal="center"/>
      <protection/>
    </xf>
    <xf numFmtId="2" fontId="7" fillId="0" borderId="20" xfId="51" applyNumberFormat="1" applyFont="1" applyFill="1" applyBorder="1">
      <alignment/>
      <protection/>
    </xf>
    <xf numFmtId="2" fontId="7" fillId="0" borderId="20" xfId="51" applyNumberFormat="1" applyFont="1" applyBorder="1">
      <alignment/>
      <protection/>
    </xf>
    <xf numFmtId="2" fontId="7" fillId="0" borderId="16" xfId="51" applyNumberFormat="1" applyFont="1" applyBorder="1">
      <alignment/>
      <protection/>
    </xf>
    <xf numFmtId="0" fontId="7" fillId="0" borderId="0" xfId="51" applyFont="1">
      <alignment/>
      <protection/>
    </xf>
    <xf numFmtId="2" fontId="7" fillId="0" borderId="0" xfId="51" applyNumberFormat="1" applyFont="1">
      <alignment/>
      <protection/>
    </xf>
    <xf numFmtId="2" fontId="54" fillId="0" borderId="0" xfId="51" applyNumberFormat="1" applyFont="1">
      <alignment/>
      <protection/>
    </xf>
    <xf numFmtId="0" fontId="54" fillId="0" borderId="0" xfId="51" applyFont="1">
      <alignment/>
      <protection/>
    </xf>
    <xf numFmtId="2" fontId="56" fillId="0" borderId="0" xfId="51" applyNumberFormat="1" applyFont="1">
      <alignment/>
      <protection/>
    </xf>
    <xf numFmtId="0" fontId="7" fillId="0" borderId="0" xfId="51" applyFont="1" applyBorder="1" applyAlignment="1">
      <alignment horizontal="right"/>
      <protection/>
    </xf>
    <xf numFmtId="2" fontId="7" fillId="0" borderId="0" xfId="51" applyNumberFormat="1" applyFont="1" applyBorder="1">
      <alignment/>
      <protection/>
    </xf>
    <xf numFmtId="0" fontId="19" fillId="0" borderId="0" xfId="51" applyFont="1" applyBorder="1">
      <alignment/>
      <protection/>
    </xf>
    <xf numFmtId="0" fontId="7" fillId="0" borderId="0" xfId="51" applyFont="1" applyBorder="1" applyAlignment="1">
      <alignment/>
      <protection/>
    </xf>
    <xf numFmtId="17" fontId="7" fillId="0" borderId="0" xfId="51" applyNumberFormat="1" applyFont="1" applyBorder="1" applyAlignment="1">
      <alignment horizontal="center"/>
      <protection/>
    </xf>
    <xf numFmtId="4" fontId="7" fillId="0" borderId="0" xfId="51" applyNumberFormat="1" applyFont="1" applyBorder="1">
      <alignment/>
      <protection/>
    </xf>
    <xf numFmtId="0" fontId="53" fillId="0" borderId="0" xfId="52" applyFont="1" applyFill="1" applyBorder="1">
      <alignment/>
      <protection/>
    </xf>
    <xf numFmtId="0" fontId="7" fillId="0" borderId="0" xfId="52" applyFont="1" applyFill="1" applyBorder="1">
      <alignment/>
      <protection/>
    </xf>
    <xf numFmtId="2" fontId="7" fillId="0" borderId="0" xfId="52" applyNumberFormat="1" applyFont="1" applyFill="1" applyBorder="1">
      <alignment/>
      <protection/>
    </xf>
    <xf numFmtId="2" fontId="56" fillId="0" borderId="0" xfId="52" applyNumberFormat="1" applyFont="1" applyFill="1" applyBorder="1">
      <alignment/>
      <protection/>
    </xf>
    <xf numFmtId="0" fontId="56" fillId="0" borderId="0" xfId="52" applyFont="1" applyBorder="1">
      <alignment/>
      <protection/>
    </xf>
    <xf numFmtId="0" fontId="56" fillId="0" borderId="0" xfId="52" applyFont="1">
      <alignment/>
      <protection/>
    </xf>
    <xf numFmtId="0" fontId="56" fillId="0" borderId="20" xfId="52" applyFont="1" applyFill="1" applyBorder="1">
      <alignment/>
      <protection/>
    </xf>
    <xf numFmtId="0" fontId="7" fillId="0" borderId="20" xfId="52" applyFont="1" applyFill="1" applyBorder="1">
      <alignment/>
      <protection/>
    </xf>
    <xf numFmtId="2" fontId="56" fillId="0" borderId="0" xfId="52" applyNumberFormat="1" applyFont="1" applyBorder="1">
      <alignment/>
      <protection/>
    </xf>
    <xf numFmtId="0" fontId="54" fillId="0" borderId="22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left"/>
      <protection/>
    </xf>
    <xf numFmtId="0" fontId="23" fillId="0" borderId="13" xfId="52" applyFont="1" applyFill="1" applyBorder="1">
      <alignment/>
      <protection/>
    </xf>
    <xf numFmtId="14" fontId="23" fillId="0" borderId="13" xfId="52" applyNumberFormat="1" applyFont="1" applyFill="1" applyBorder="1" applyAlignment="1">
      <alignment horizontal="center"/>
      <protection/>
    </xf>
    <xf numFmtId="0" fontId="23" fillId="0" borderId="19" xfId="52" applyFont="1" applyFill="1" applyBorder="1" applyAlignment="1">
      <alignment horizontal="center"/>
      <protection/>
    </xf>
    <xf numFmtId="0" fontId="23" fillId="0" borderId="13" xfId="52" applyFont="1" applyFill="1" applyBorder="1" applyAlignment="1">
      <alignment horizontal="center"/>
      <protection/>
    </xf>
    <xf numFmtId="0" fontId="54" fillId="0" borderId="21" xfId="52" applyFont="1" applyFill="1" applyBorder="1">
      <alignment/>
      <protection/>
    </xf>
    <xf numFmtId="0" fontId="23" fillId="0" borderId="21" xfId="52" applyFont="1" applyFill="1" applyBorder="1">
      <alignment/>
      <protection/>
    </xf>
    <xf numFmtId="0" fontId="23" fillId="0" borderId="12" xfId="52" applyFont="1" applyFill="1" applyBorder="1">
      <alignment/>
      <protection/>
    </xf>
    <xf numFmtId="0" fontId="23" fillId="0" borderId="20" xfId="52" applyFont="1" applyFill="1" applyBorder="1" applyAlignment="1">
      <alignment horizontal="center"/>
      <protection/>
    </xf>
    <xf numFmtId="0" fontId="23" fillId="0" borderId="12" xfId="52" applyFont="1" applyFill="1" applyBorder="1" applyAlignment="1">
      <alignment horizontal="center"/>
      <protection/>
    </xf>
    <xf numFmtId="0" fontId="56" fillId="0" borderId="10" xfId="52" applyFont="1" applyFill="1" applyBorder="1">
      <alignment/>
      <protection/>
    </xf>
    <xf numFmtId="0" fontId="7" fillId="0" borderId="10" xfId="52" applyFont="1" applyFill="1" applyBorder="1">
      <alignment/>
      <protection/>
    </xf>
    <xf numFmtId="0" fontId="49" fillId="0" borderId="11" xfId="52" applyFont="1" applyFill="1" applyBorder="1">
      <alignment/>
      <protection/>
    </xf>
    <xf numFmtId="0" fontId="7" fillId="0" borderId="13" xfId="52" applyFont="1" applyFill="1" applyBorder="1">
      <alignment/>
      <protection/>
    </xf>
    <xf numFmtId="2" fontId="7" fillId="0" borderId="13" xfId="52" applyNumberFormat="1" applyFont="1" applyFill="1" applyBorder="1">
      <alignment/>
      <protection/>
    </xf>
    <xf numFmtId="0" fontId="19" fillId="0" borderId="11" xfId="52" applyFont="1" applyFill="1" applyBorder="1">
      <alignment/>
      <protection/>
    </xf>
    <xf numFmtId="0" fontId="23" fillId="0" borderId="11" xfId="52" applyFont="1" applyFill="1" applyBorder="1" applyAlignment="1">
      <alignment horizontal="center"/>
      <protection/>
    </xf>
    <xf numFmtId="0" fontId="7" fillId="0" borderId="11" xfId="52" applyFont="1" applyFill="1" applyBorder="1">
      <alignment/>
      <protection/>
    </xf>
    <xf numFmtId="2" fontId="19" fillId="0" borderId="11" xfId="52" applyNumberFormat="1" applyFont="1" applyFill="1" applyBorder="1">
      <alignment/>
      <protection/>
    </xf>
    <xf numFmtId="2" fontId="7" fillId="0" borderId="11" xfId="52" applyNumberFormat="1" applyFont="1" applyFill="1" applyBorder="1">
      <alignment/>
      <protection/>
    </xf>
    <xf numFmtId="0" fontId="52" fillId="0" borderId="11" xfId="52" applyFont="1" applyFill="1" applyBorder="1">
      <alignment/>
      <protection/>
    </xf>
    <xf numFmtId="0" fontId="56" fillId="0" borderId="10" xfId="52" applyFont="1" applyBorder="1">
      <alignment/>
      <protection/>
    </xf>
    <xf numFmtId="0" fontId="7" fillId="0" borderId="10" xfId="52" applyFont="1" applyBorder="1">
      <alignment/>
      <protection/>
    </xf>
    <xf numFmtId="0" fontId="7" fillId="0" borderId="11" xfId="52" applyFont="1" applyBorder="1">
      <alignment/>
      <protection/>
    </xf>
    <xf numFmtId="0" fontId="19" fillId="0" borderId="11" xfId="52" applyFont="1" applyBorder="1">
      <alignment/>
      <protection/>
    </xf>
    <xf numFmtId="0" fontId="23" fillId="0" borderId="11" xfId="52" applyFont="1" applyBorder="1">
      <alignment/>
      <protection/>
    </xf>
    <xf numFmtId="2" fontId="7" fillId="0" borderId="0" xfId="52" applyNumberFormat="1" applyFont="1" applyBorder="1">
      <alignment/>
      <protection/>
    </xf>
    <xf numFmtId="0" fontId="23" fillId="0" borderId="11" xfId="52" applyFont="1" applyBorder="1" applyAlignment="1">
      <alignment horizontal="center"/>
      <protection/>
    </xf>
    <xf numFmtId="0" fontId="56" fillId="0" borderId="21" xfId="52" applyFont="1" applyBorder="1">
      <alignment/>
      <protection/>
    </xf>
    <xf numFmtId="0" fontId="7" fillId="0" borderId="21" xfId="52" applyFont="1" applyBorder="1">
      <alignment/>
      <protection/>
    </xf>
    <xf numFmtId="0" fontId="7" fillId="0" borderId="12" xfId="52" applyFont="1" applyBorder="1">
      <alignment/>
      <protection/>
    </xf>
    <xf numFmtId="0" fontId="23" fillId="0" borderId="12" xfId="52" applyFont="1" applyBorder="1" applyAlignment="1">
      <alignment horizontal="center"/>
      <protection/>
    </xf>
    <xf numFmtId="2" fontId="7" fillId="0" borderId="21" xfId="52" applyNumberFormat="1" applyFont="1" applyFill="1" applyBorder="1">
      <alignment/>
      <protection/>
    </xf>
    <xf numFmtId="2" fontId="7" fillId="0" borderId="12" xfId="52" applyNumberFormat="1" applyFont="1" applyFill="1" applyBorder="1">
      <alignment/>
      <protection/>
    </xf>
    <xf numFmtId="0" fontId="54" fillId="0" borderId="0" xfId="52" applyFont="1">
      <alignment/>
      <protection/>
    </xf>
    <xf numFmtId="0" fontId="7" fillId="0" borderId="0" xfId="52" applyFont="1">
      <alignment/>
      <protection/>
    </xf>
    <xf numFmtId="2" fontId="7" fillId="0" borderId="0" xfId="52" applyNumberFormat="1" applyFont="1">
      <alignment/>
      <protection/>
    </xf>
    <xf numFmtId="2" fontId="54" fillId="0" borderId="0" xfId="52" applyNumberFormat="1" applyFont="1">
      <alignment/>
      <protection/>
    </xf>
    <xf numFmtId="0" fontId="7" fillId="0" borderId="0" xfId="49" applyFont="1" applyBorder="1">
      <alignment/>
    </xf>
    <xf numFmtId="2" fontId="56" fillId="0" borderId="0" xfId="52" applyNumberFormat="1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Border="1" applyAlignment="1">
      <alignment horizontal="right"/>
      <protection/>
    </xf>
    <xf numFmtId="0" fontId="19" fillId="0" borderId="0" xfId="52" applyFont="1" applyBorder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Border="1" applyAlignment="1">
      <alignment horizontal="center"/>
      <protection/>
    </xf>
    <xf numFmtId="17" fontId="7" fillId="0" borderId="0" xfId="52" applyNumberFormat="1" applyFont="1" applyBorder="1" applyAlignment="1">
      <alignment horizontal="center"/>
      <protection/>
    </xf>
    <xf numFmtId="4" fontId="7" fillId="0" borderId="0" xfId="52" applyNumberFormat="1" applyFont="1" applyBorder="1">
      <alignment/>
      <protection/>
    </xf>
    <xf numFmtId="0" fontId="46" fillId="0" borderId="0" xfId="0" applyFont="1" applyAlignment="1">
      <alignment/>
    </xf>
    <xf numFmtId="0" fontId="52" fillId="0" borderId="0" xfId="0" applyFont="1" applyAlignment="1">
      <alignment/>
    </xf>
    <xf numFmtId="0" fontId="23" fillId="0" borderId="42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4" fontId="7" fillId="0" borderId="44" xfId="0" applyNumberFormat="1" applyFont="1" applyBorder="1" applyAlignment="1">
      <alignment horizontal="right"/>
    </xf>
    <xf numFmtId="4" fontId="7" fillId="0" borderId="31" xfId="0" applyNumberFormat="1" applyFont="1" applyBorder="1" applyAlignment="1">
      <alignment horizontal="right"/>
    </xf>
    <xf numFmtId="0" fontId="54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left"/>
    </xf>
    <xf numFmtId="4" fontId="7" fillId="0" borderId="34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4" fontId="7" fillId="0" borderId="46" xfId="0" applyNumberFormat="1" applyFont="1" applyBorder="1" applyAlignment="1">
      <alignment horizontal="right"/>
    </xf>
    <xf numFmtId="4" fontId="7" fillId="0" borderId="47" xfId="0" applyNumberFormat="1" applyFont="1" applyFill="1" applyBorder="1" applyAlignment="1">
      <alignment horizontal="right"/>
    </xf>
    <xf numFmtId="0" fontId="58" fillId="0" borderId="48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4" fontId="19" fillId="0" borderId="49" xfId="74" applyNumberFormat="1" applyFont="1" applyBorder="1" applyAlignment="1">
      <alignment horizontal="right"/>
      <protection/>
    </xf>
    <xf numFmtId="4" fontId="19" fillId="0" borderId="37" xfId="74" applyNumberFormat="1" applyFont="1" applyBorder="1" applyAlignment="1">
      <alignment horizontal="right"/>
      <protection/>
    </xf>
    <xf numFmtId="4" fontId="19" fillId="0" borderId="40" xfId="74" applyNumberFormat="1" applyFont="1" applyBorder="1" applyAlignment="1">
      <alignment horizontal="right"/>
      <protection/>
    </xf>
    <xf numFmtId="4" fontId="7" fillId="0" borderId="0" xfId="0" applyNumberFormat="1" applyFont="1" applyBorder="1" applyAlignment="1">
      <alignment/>
    </xf>
    <xf numFmtId="4" fontId="7" fillId="0" borderId="5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4" fontId="19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59" fillId="0" borderId="0" xfId="0" applyFont="1" applyFill="1" applyAlignment="1">
      <alignment/>
    </xf>
    <xf numFmtId="0" fontId="56" fillId="0" borderId="0" xfId="0" applyFont="1" applyAlignment="1">
      <alignment/>
    </xf>
    <xf numFmtId="0" fontId="19" fillId="0" borderId="0" xfId="55" applyFont="1">
      <alignment/>
    </xf>
    <xf numFmtId="0" fontId="23" fillId="0" borderId="46" xfId="53" applyFont="1" applyBorder="1" applyAlignment="1">
      <alignment horizontal="center"/>
      <protection/>
    </xf>
    <xf numFmtId="0" fontId="23" fillId="0" borderId="24" xfId="53" applyFont="1" applyBorder="1" applyAlignment="1">
      <alignment horizontal="center"/>
      <protection/>
    </xf>
    <xf numFmtId="0" fontId="23" fillId="0" borderId="13" xfId="53" applyFont="1" applyBorder="1" applyAlignment="1">
      <alignment horizontal="center"/>
      <protection/>
    </xf>
    <xf numFmtId="0" fontId="50" fillId="0" borderId="23" xfId="53" applyFont="1" applyBorder="1" applyAlignment="1">
      <alignment horizontal="center"/>
      <protection/>
    </xf>
    <xf numFmtId="0" fontId="23" fillId="0" borderId="51" xfId="53" applyFont="1" applyBorder="1" applyAlignment="1">
      <alignment horizontal="center"/>
      <protection/>
    </xf>
    <xf numFmtId="0" fontId="50" fillId="0" borderId="39" xfId="53" applyFont="1" applyFill="1" applyBorder="1" applyAlignment="1">
      <alignment horizontal="center"/>
      <protection/>
    </xf>
    <xf numFmtId="0" fontId="23" fillId="0" borderId="36" xfId="53" applyFont="1" applyBorder="1" applyAlignment="1">
      <alignment horizontal="center"/>
      <protection/>
    </xf>
    <xf numFmtId="0" fontId="50" fillId="0" borderId="52" xfId="53" applyFont="1" applyBorder="1" applyAlignment="1">
      <alignment horizontal="center"/>
      <protection/>
    </xf>
    <xf numFmtId="0" fontId="7" fillId="0" borderId="53" xfId="53" applyFont="1" applyFill="1" applyBorder="1">
      <alignment/>
      <protection/>
    </xf>
    <xf numFmtId="4" fontId="7" fillId="0" borderId="49" xfId="53" applyNumberFormat="1" applyFont="1" applyBorder="1">
      <alignment/>
      <protection/>
    </xf>
    <xf numFmtId="4" fontId="7" fillId="0" borderId="37" xfId="53" applyNumberFormat="1" applyFont="1" applyBorder="1">
      <alignment/>
      <protection/>
    </xf>
    <xf numFmtId="4" fontId="19" fillId="0" borderId="54" xfId="53" applyNumberFormat="1" applyFont="1" applyFill="1" applyBorder="1">
      <alignment/>
      <protection/>
    </xf>
    <xf numFmtId="4" fontId="19" fillId="0" borderId="40" xfId="53" applyNumberFormat="1" applyFont="1" applyFill="1" applyBorder="1">
      <alignment/>
      <protection/>
    </xf>
    <xf numFmtId="171" fontId="7" fillId="0" borderId="0" xfId="0" applyNumberFormat="1" applyFont="1" applyAlignment="1">
      <alignment/>
    </xf>
    <xf numFmtId="0" fontId="7" fillId="0" borderId="0" xfId="53" applyFont="1" applyFill="1" applyBorder="1">
      <alignment/>
      <protection/>
    </xf>
    <xf numFmtId="4" fontId="7" fillId="0" borderId="0" xfId="53" applyNumberFormat="1" applyFont="1" applyBorder="1">
      <alignment/>
      <protection/>
    </xf>
    <xf numFmtId="0" fontId="19" fillId="0" borderId="0" xfId="53" applyFont="1" applyFill="1" applyBorder="1" applyAlignment="1">
      <alignment vertical="center"/>
      <protection/>
    </xf>
    <xf numFmtId="4" fontId="23" fillId="0" borderId="34" xfId="53" applyNumberFormat="1" applyFont="1" applyBorder="1" applyAlignment="1">
      <alignment horizontal="center"/>
      <protection/>
    </xf>
    <xf numFmtId="4" fontId="23" fillId="0" borderId="55" xfId="53" applyNumberFormat="1" applyFont="1" applyBorder="1" applyAlignment="1">
      <alignment horizontal="center"/>
      <protection/>
    </xf>
    <xf numFmtId="0" fontId="7" fillId="0" borderId="56" xfId="53" applyFont="1" applyFill="1" applyBorder="1" applyAlignment="1">
      <alignment vertical="center"/>
      <protection/>
    </xf>
    <xf numFmtId="4" fontId="19" fillId="0" borderId="34" xfId="53" applyNumberFormat="1" applyFont="1" applyBorder="1">
      <alignment/>
      <protection/>
    </xf>
    <xf numFmtId="4" fontId="19" fillId="0" borderId="55" xfId="53" applyNumberFormat="1" applyFont="1" applyBorder="1">
      <alignment/>
      <protection/>
    </xf>
    <xf numFmtId="0" fontId="7" fillId="0" borderId="36" xfId="53" applyFont="1" applyFill="1" applyBorder="1" applyAlignment="1">
      <alignment vertical="center"/>
      <protection/>
    </xf>
    <xf numFmtId="4" fontId="19" fillId="0" borderId="51" xfId="53" applyNumberFormat="1" applyFont="1" applyBorder="1">
      <alignment/>
      <protection/>
    </xf>
    <xf numFmtId="4" fontId="19" fillId="0" borderId="57" xfId="53" applyNumberFormat="1" applyFont="1" applyBorder="1">
      <alignment/>
      <protection/>
    </xf>
    <xf numFmtId="169" fontId="19" fillId="0" borderId="0" xfId="53" applyNumberFormat="1" applyFont="1" applyBorder="1">
      <alignment/>
      <protection/>
    </xf>
    <xf numFmtId="0" fontId="7" fillId="0" borderId="0" xfId="55" applyFont="1">
      <alignment/>
    </xf>
    <xf numFmtId="0" fontId="7" fillId="0" borderId="0" xfId="67" applyFont="1" applyAlignment="1">
      <alignment horizontal="center"/>
    </xf>
    <xf numFmtId="0" fontId="7" fillId="0" borderId="0" xfId="55" applyFont="1" applyAlignment="1">
      <alignment horizontal="center"/>
    </xf>
    <xf numFmtId="0" fontId="7" fillId="0" borderId="53" xfId="53" applyFont="1" applyBorder="1">
      <alignment/>
      <protection/>
    </xf>
    <xf numFmtId="0" fontId="7" fillId="0" borderId="0" xfId="55" applyFont="1" applyBorder="1">
      <alignment/>
    </xf>
    <xf numFmtId="169" fontId="19" fillId="0" borderId="11" xfId="53" applyNumberFormat="1" applyFont="1" applyBorder="1" applyAlignment="1">
      <alignment/>
      <protection/>
    </xf>
    <xf numFmtId="169" fontId="19" fillId="0" borderId="15" xfId="53" applyNumberFormat="1" applyFont="1" applyFill="1" applyBorder="1" applyAlignment="1">
      <alignment/>
      <protection/>
    </xf>
    <xf numFmtId="169" fontId="7" fillId="0" borderId="15" xfId="53" applyNumberFormat="1" applyFont="1" applyBorder="1" applyAlignment="1">
      <alignment horizontal="center"/>
      <protection/>
    </xf>
    <xf numFmtId="169" fontId="7" fillId="0" borderId="11" xfId="53" applyNumberFormat="1" applyFont="1" applyBorder="1" applyAlignment="1">
      <alignment horizontal="center"/>
      <protection/>
    </xf>
    <xf numFmtId="169" fontId="19" fillId="0" borderId="11" xfId="53" applyNumberFormat="1" applyFont="1" applyBorder="1" applyAlignment="1">
      <alignment horizontal="center"/>
      <protection/>
    </xf>
    <xf numFmtId="4" fontId="7" fillId="0" borderId="16" xfId="53" applyNumberFormat="1" applyFont="1" applyFill="1" applyBorder="1">
      <alignment/>
      <protection/>
    </xf>
    <xf numFmtId="0" fontId="19" fillId="0" borderId="0" xfId="67" applyFont="1">
      <alignment/>
    </xf>
    <xf numFmtId="0" fontId="19" fillId="0" borderId="0" xfId="67" applyFont="1" applyAlignment="1">
      <alignment horizontal="right"/>
    </xf>
    <xf numFmtId="0" fontId="7" fillId="0" borderId="0" xfId="49" applyFont="1">
      <alignment/>
    </xf>
    <xf numFmtId="0" fontId="7" fillId="0" borderId="0" xfId="67" applyFont="1" applyBorder="1">
      <alignment/>
    </xf>
    <xf numFmtId="0" fontId="56" fillId="0" borderId="0" xfId="60" applyFont="1" applyAlignment="1">
      <alignment horizontal="center"/>
    </xf>
    <xf numFmtId="0" fontId="56" fillId="0" borderId="0" xfId="60" applyFont="1">
      <alignment/>
    </xf>
    <xf numFmtId="0" fontId="43" fillId="0" borderId="0" xfId="53" applyFont="1" applyBorder="1">
      <alignment/>
      <protection/>
    </xf>
    <xf numFmtId="0" fontId="54" fillId="0" borderId="0" xfId="53" applyFont="1" applyBorder="1">
      <alignment/>
      <protection/>
    </xf>
    <xf numFmtId="4" fontId="54" fillId="0" borderId="0" xfId="53" applyNumberFormat="1" applyFont="1" applyFill="1" applyBorder="1">
      <alignment/>
      <protection/>
    </xf>
    <xf numFmtId="4" fontId="58" fillId="0" borderId="0" xfId="53" applyNumberFormat="1" applyFont="1" applyFill="1" applyBorder="1">
      <alignment/>
      <protection/>
    </xf>
    <xf numFmtId="0" fontId="45" fillId="0" borderId="0" xfId="53" applyFont="1" applyBorder="1" applyAlignment="1">
      <alignment horizontal="left"/>
      <protection/>
    </xf>
    <xf numFmtId="0" fontId="7" fillId="0" borderId="17" xfId="53" applyFont="1" applyBorder="1" applyAlignment="1">
      <alignment horizontal="left"/>
      <protection/>
    </xf>
    <xf numFmtId="169" fontId="50" fillId="0" borderId="58" xfId="53" applyNumberFormat="1" applyFont="1" applyBorder="1" applyAlignment="1">
      <alignment/>
      <protection/>
    </xf>
    <xf numFmtId="169" fontId="50" fillId="0" borderId="17" xfId="53" applyNumberFormat="1" applyFont="1" applyBorder="1" applyAlignment="1">
      <alignment/>
      <protection/>
    </xf>
    <xf numFmtId="0" fontId="50" fillId="0" borderId="17" xfId="53" applyFont="1" applyFill="1" applyBorder="1" applyAlignment="1">
      <alignment horizontal="center"/>
      <protection/>
    </xf>
    <xf numFmtId="169" fontId="23" fillId="0" borderId="58" xfId="53" applyNumberFormat="1" applyFont="1" applyBorder="1" applyAlignment="1">
      <alignment/>
      <protection/>
    </xf>
    <xf numFmtId="0" fontId="7" fillId="0" borderId="13" xfId="53" applyFont="1" applyBorder="1" applyAlignment="1">
      <alignment horizontal="left"/>
      <protection/>
    </xf>
    <xf numFmtId="174" fontId="7" fillId="0" borderId="11" xfId="53" applyNumberFormat="1" applyFont="1" applyBorder="1" applyAlignment="1">
      <alignment horizontal="left" vertical="center" wrapText="1"/>
      <protection/>
    </xf>
    <xf numFmtId="174" fontId="7" fillId="0" borderId="12" xfId="53" applyNumberFormat="1" applyFont="1" applyBorder="1" applyAlignment="1">
      <alignment horizontal="left" vertical="center" wrapText="1"/>
      <protection/>
    </xf>
    <xf numFmtId="4" fontId="43" fillId="0" borderId="0" xfId="53" applyNumberFormat="1" applyFont="1" applyFill="1" applyBorder="1">
      <alignment/>
      <protection/>
    </xf>
    <xf numFmtId="4" fontId="45" fillId="0" borderId="0" xfId="53" applyNumberFormat="1" applyFont="1" applyFill="1" applyBorder="1">
      <alignment/>
      <protection/>
    </xf>
    <xf numFmtId="0" fontId="7" fillId="0" borderId="0" xfId="53" applyFont="1" applyBorder="1" applyAlignment="1">
      <alignment vertical="center" shrinkToFit="1"/>
      <protection/>
    </xf>
    <xf numFmtId="0" fontId="7" fillId="0" borderId="59" xfId="53" applyFont="1" applyFill="1" applyBorder="1">
      <alignment/>
      <protection/>
    </xf>
    <xf numFmtId="4" fontId="7" fillId="0" borderId="60" xfId="53" applyNumberFormat="1" applyFont="1" applyBorder="1">
      <alignment/>
      <protection/>
    </xf>
    <xf numFmtId="4" fontId="7" fillId="0" borderId="13" xfId="53" applyNumberFormat="1" applyFont="1" applyBorder="1">
      <alignment/>
      <protection/>
    </xf>
    <xf numFmtId="4" fontId="19" fillId="0" borderId="22" xfId="53" applyNumberFormat="1" applyFont="1" applyFill="1" applyBorder="1">
      <alignment/>
      <protection/>
    </xf>
    <xf numFmtId="4" fontId="19" fillId="0" borderId="25" xfId="53" applyNumberFormat="1" applyFont="1" applyFill="1" applyBorder="1">
      <alignment/>
      <protection/>
    </xf>
    <xf numFmtId="0" fontId="7" fillId="0" borderId="53" xfId="53" applyFont="1" applyFill="1" applyBorder="1" applyAlignment="1">
      <alignment vertical="center" wrapText="1"/>
      <protection/>
    </xf>
    <xf numFmtId="0" fontId="0" fillId="0" borderId="0" xfId="63">
      <alignment/>
    </xf>
    <xf numFmtId="0" fontId="7" fillId="0" borderId="0" xfId="63" applyFont="1" applyAlignment="1">
      <alignment horizontal="center"/>
    </xf>
    <xf numFmtId="0" fontId="7" fillId="0" borderId="0" xfId="63" applyFont="1">
      <alignment/>
    </xf>
    <xf numFmtId="0" fontId="19" fillId="0" borderId="0" xfId="63" applyFont="1" applyAlignment="1">
      <alignment/>
    </xf>
    <xf numFmtId="0" fontId="7" fillId="0" borderId="0" xfId="63" applyFont="1" applyAlignment="1">
      <alignment/>
    </xf>
    <xf numFmtId="0" fontId="60" fillId="0" borderId="0" xfId="64" applyFont="1">
      <alignment/>
      <protection/>
    </xf>
    <xf numFmtId="0" fontId="60" fillId="0" borderId="0" xfId="64" applyFont="1" applyAlignment="1">
      <alignment/>
      <protection/>
    </xf>
    <xf numFmtId="0" fontId="60" fillId="0" borderId="0" xfId="64" applyFont="1" applyAlignment="1">
      <alignment horizontal="left" indent="4"/>
      <protection/>
    </xf>
    <xf numFmtId="0" fontId="19" fillId="0" borderId="0" xfId="63" applyFont="1">
      <alignment/>
    </xf>
    <xf numFmtId="0" fontId="7" fillId="0" borderId="0" xfId="63" applyFont="1" applyBorder="1">
      <alignment/>
    </xf>
    <xf numFmtId="0" fontId="7" fillId="0" borderId="0" xfId="46" applyFont="1" applyBorder="1">
      <alignment/>
      <protection/>
    </xf>
    <xf numFmtId="0" fontId="0" fillId="0" borderId="0" xfId="63" applyFont="1">
      <alignment/>
    </xf>
    <xf numFmtId="0" fontId="7" fillId="0" borderId="0" xfId="64" applyFont="1" applyBorder="1">
      <alignment/>
      <protection/>
    </xf>
    <xf numFmtId="0" fontId="60" fillId="0" borderId="0" xfId="64" applyFont="1" applyBorder="1">
      <alignment/>
      <protection/>
    </xf>
    <xf numFmtId="0" fontId="60" fillId="0" borderId="0" xfId="64" applyFont="1">
      <alignment/>
      <protection/>
    </xf>
    <xf numFmtId="0" fontId="7" fillId="0" borderId="0" xfId="46" applyFont="1">
      <alignment/>
      <protection/>
    </xf>
    <xf numFmtId="4" fontId="7" fillId="0" borderId="0" xfId="46" applyNumberFormat="1" applyFont="1">
      <alignment/>
      <protection/>
    </xf>
    <xf numFmtId="0" fontId="0" fillId="0" borderId="0" xfId="46">
      <alignment/>
      <protection/>
    </xf>
    <xf numFmtId="0" fontId="43" fillId="0" borderId="0" xfId="46" applyFont="1" applyBorder="1">
      <alignment/>
      <protection/>
    </xf>
    <xf numFmtId="4" fontId="7" fillId="0" borderId="0" xfId="46" applyNumberFormat="1" applyFont="1" applyBorder="1">
      <alignment/>
      <protection/>
    </xf>
    <xf numFmtId="0" fontId="7" fillId="0" borderId="0" xfId="46" applyFont="1" applyBorder="1" applyAlignment="1">
      <alignment horizontal="center"/>
      <protection/>
    </xf>
    <xf numFmtId="4" fontId="49" fillId="0" borderId="0" xfId="46" applyNumberFormat="1" applyFont="1" applyAlignment="1">
      <alignment horizontal="center"/>
      <protection/>
    </xf>
    <xf numFmtId="0" fontId="45" fillId="0" borderId="0" xfId="46" applyFont="1" applyAlignment="1">
      <alignment/>
      <protection/>
    </xf>
    <xf numFmtId="0" fontId="45" fillId="0" borderId="0" xfId="46" applyFont="1">
      <alignment/>
      <protection/>
    </xf>
    <xf numFmtId="0" fontId="7" fillId="0" borderId="0" xfId="46" applyFont="1" applyBorder="1" applyAlignment="1">
      <alignment horizontal="right"/>
      <protection/>
    </xf>
    <xf numFmtId="170" fontId="7" fillId="0" borderId="0" xfId="46" applyNumberFormat="1" applyFont="1" applyFill="1" applyBorder="1" applyAlignment="1">
      <alignment horizontal="center"/>
      <protection/>
    </xf>
    <xf numFmtId="0" fontId="0" fillId="0" borderId="0" xfId="46" applyBorder="1">
      <alignment/>
      <protection/>
    </xf>
    <xf numFmtId="0" fontId="42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49" fillId="0" borderId="0" xfId="46" applyFont="1" applyBorder="1">
      <alignment/>
      <protection/>
    </xf>
    <xf numFmtId="0" fontId="43" fillId="0" borderId="0" xfId="46" applyFont="1">
      <alignment/>
      <protection/>
    </xf>
    <xf numFmtId="4" fontId="43" fillId="0" borderId="0" xfId="46" applyNumberFormat="1" applyFont="1">
      <alignment/>
      <protection/>
    </xf>
    <xf numFmtId="0" fontId="0" fillId="0" borderId="0" xfId="46" applyFill="1" applyBorder="1" applyAlignment="1">
      <alignment/>
      <protection/>
    </xf>
    <xf numFmtId="0" fontId="0" fillId="0" borderId="0" xfId="46" applyFill="1" applyBorder="1">
      <alignment/>
      <protection/>
    </xf>
    <xf numFmtId="0" fontId="50" fillId="0" borderId="47" xfId="72" applyFont="1" applyBorder="1" applyAlignment="1">
      <alignment horizontal="center" vertical="center" shrinkToFit="1"/>
      <protection/>
    </xf>
    <xf numFmtId="0" fontId="23" fillId="0" borderId="13" xfId="72" applyFont="1" applyBorder="1" applyAlignment="1">
      <alignment horizontal="center" vertical="distributed"/>
      <protection/>
    </xf>
    <xf numFmtId="0" fontId="23" fillId="0" borderId="13" xfId="72" applyFont="1" applyBorder="1" applyAlignment="1">
      <alignment horizontal="center" vertical="center" wrapText="1"/>
      <protection/>
    </xf>
    <xf numFmtId="0" fontId="23" fillId="0" borderId="25" xfId="72" applyFont="1" applyBorder="1" applyAlignment="1">
      <alignment horizontal="center" vertical="center" wrapText="1"/>
      <protection/>
    </xf>
    <xf numFmtId="169" fontId="50" fillId="0" borderId="37" xfId="72" applyNumberFormat="1" applyFont="1" applyBorder="1" applyAlignment="1">
      <alignment horizontal="center" wrapText="1"/>
      <protection/>
    </xf>
    <xf numFmtId="4" fontId="50" fillId="0" borderId="37" xfId="72" applyNumberFormat="1" applyFont="1" applyBorder="1" applyAlignment="1">
      <alignment horizontal="center" wrapText="1"/>
      <protection/>
    </xf>
    <xf numFmtId="4" fontId="50" fillId="0" borderId="40" xfId="72" applyNumberFormat="1" applyFont="1" applyBorder="1" applyAlignment="1">
      <alignment horizontal="center" wrapText="1"/>
      <protection/>
    </xf>
    <xf numFmtId="49" fontId="7" fillId="0" borderId="61" xfId="72" applyNumberFormat="1" applyFont="1" applyBorder="1">
      <alignment/>
      <protection/>
    </xf>
    <xf numFmtId="4" fontId="19" fillId="0" borderId="62" xfId="72" applyNumberFormat="1" applyFont="1" applyBorder="1" applyAlignment="1">
      <alignment horizontal="right"/>
      <protection/>
    </xf>
    <xf numFmtId="4" fontId="19" fillId="0" borderId="63" xfId="72" applyNumberFormat="1" applyFont="1" applyBorder="1" applyAlignment="1">
      <alignment horizontal="right"/>
      <protection/>
    </xf>
    <xf numFmtId="49" fontId="7" fillId="0" borderId="61" xfId="72" applyNumberFormat="1" applyFont="1" applyFill="1" applyBorder="1">
      <alignment/>
      <protection/>
    </xf>
    <xf numFmtId="4" fontId="19" fillId="0" borderId="62" xfId="72" applyNumberFormat="1" applyFont="1" applyFill="1" applyBorder="1" applyAlignment="1">
      <alignment horizontal="right"/>
      <protection/>
    </xf>
    <xf numFmtId="4" fontId="19" fillId="0" borderId="63" xfId="72" applyNumberFormat="1" applyFont="1" applyFill="1" applyBorder="1" applyAlignment="1">
      <alignment horizontal="right"/>
      <protection/>
    </xf>
    <xf numFmtId="49" fontId="7" fillId="0" borderId="64" xfId="72" applyNumberFormat="1" applyFont="1" applyBorder="1">
      <alignment/>
      <protection/>
    </xf>
    <xf numFmtId="4" fontId="19" fillId="0" borderId="65" xfId="72" applyNumberFormat="1" applyFont="1" applyBorder="1" applyAlignment="1">
      <alignment horizontal="right"/>
      <protection/>
    </xf>
    <xf numFmtId="4" fontId="19" fillId="0" borderId="65" xfId="72" applyNumberFormat="1" applyFont="1" applyFill="1" applyBorder="1" applyAlignment="1">
      <alignment horizontal="right"/>
      <protection/>
    </xf>
    <xf numFmtId="4" fontId="19" fillId="0" borderId="66" xfId="72" applyNumberFormat="1" applyFont="1" applyFill="1" applyBorder="1" applyAlignment="1">
      <alignment horizontal="right"/>
      <protection/>
    </xf>
    <xf numFmtId="49" fontId="23" fillId="0" borderId="67" xfId="72" applyNumberFormat="1" applyFont="1" applyBorder="1">
      <alignment/>
      <protection/>
    </xf>
    <xf numFmtId="4" fontId="19" fillId="0" borderId="68" xfId="72" applyNumberFormat="1" applyFont="1" applyBorder="1" applyAlignment="1">
      <alignment horizontal="right"/>
      <protection/>
    </xf>
    <xf numFmtId="4" fontId="19" fillId="0" borderId="68" xfId="72" applyNumberFormat="1" applyFont="1" applyFill="1" applyBorder="1" applyAlignment="1">
      <alignment horizontal="right"/>
      <protection/>
    </xf>
    <xf numFmtId="4" fontId="19" fillId="0" borderId="69" xfId="72" applyNumberFormat="1" applyFont="1" applyFill="1" applyBorder="1" applyAlignment="1">
      <alignment horizontal="right"/>
      <protection/>
    </xf>
    <xf numFmtId="4" fontId="7" fillId="0" borderId="0" xfId="72" applyNumberFormat="1" applyFont="1" applyFill="1" applyBorder="1" applyAlignment="1">
      <alignment horizontal="right"/>
      <protection/>
    </xf>
    <xf numFmtId="0" fontId="7" fillId="0" borderId="0" xfId="46" applyFont="1" applyFill="1">
      <alignment/>
      <protection/>
    </xf>
    <xf numFmtId="0" fontId="7" fillId="0" borderId="0" xfId="46" applyFont="1" applyAlignment="1">
      <alignment/>
      <protection/>
    </xf>
    <xf numFmtId="49" fontId="7" fillId="0" borderId="0" xfId="72" applyNumberFormat="1" applyFont="1" applyBorder="1">
      <alignment/>
      <protection/>
    </xf>
    <xf numFmtId="4" fontId="7" fillId="0" borderId="0" xfId="72" applyNumberFormat="1" applyFont="1" applyBorder="1" applyAlignment="1">
      <alignment horizontal="right"/>
      <protection/>
    </xf>
    <xf numFmtId="0" fontId="45" fillId="0" borderId="0" xfId="46" applyFont="1" applyBorder="1" applyAlignment="1">
      <alignment horizontal="center"/>
      <protection/>
    </xf>
    <xf numFmtId="0" fontId="7" fillId="0" borderId="0" xfId="46" applyFont="1" applyFill="1" applyBorder="1" applyAlignment="1">
      <alignment/>
      <protection/>
    </xf>
    <xf numFmtId="0" fontId="23" fillId="0" borderId="27" xfId="72" applyFont="1" applyBorder="1" applyAlignment="1">
      <alignment horizontal="center" vertical="distributed"/>
      <protection/>
    </xf>
    <xf numFmtId="0" fontId="23" fillId="0" borderId="32" xfId="72" applyFont="1" applyBorder="1" applyAlignment="1">
      <alignment horizontal="center" vertical="center" wrapText="1"/>
      <protection/>
    </xf>
    <xf numFmtId="0" fontId="23" fillId="0" borderId="29" xfId="72" applyFont="1" applyBorder="1" applyAlignment="1">
      <alignment horizontal="center" vertical="center" wrapText="1"/>
      <protection/>
    </xf>
    <xf numFmtId="49" fontId="7" fillId="0" borderId="46" xfId="72" applyNumberFormat="1" applyFont="1" applyFill="1" applyBorder="1">
      <alignment/>
      <protection/>
    </xf>
    <xf numFmtId="0" fontId="19" fillId="0" borderId="11" xfId="72" applyFont="1" applyFill="1" applyBorder="1" applyAlignment="1">
      <alignment horizontal="right"/>
      <protection/>
    </xf>
    <xf numFmtId="2" fontId="7" fillId="0" borderId="11" xfId="72" applyNumberFormat="1" applyFont="1" applyBorder="1" applyAlignment="1">
      <alignment horizontal="right"/>
      <protection/>
    </xf>
    <xf numFmtId="0" fontId="19" fillId="0" borderId="23" xfId="72" applyFont="1" applyBorder="1">
      <alignment/>
      <protection/>
    </xf>
    <xf numFmtId="49" fontId="7" fillId="0" borderId="51" xfId="72" applyNumberFormat="1" applyFont="1" applyFill="1" applyBorder="1">
      <alignment/>
      <protection/>
    </xf>
    <xf numFmtId="4" fontId="19" fillId="0" borderId="38" xfId="72" applyNumberFormat="1" applyFont="1" applyBorder="1" applyAlignment="1">
      <alignment horizontal="right"/>
      <protection/>
    </xf>
    <xf numFmtId="4" fontId="19" fillId="0" borderId="38" xfId="72" applyNumberFormat="1" applyFont="1" applyFill="1" applyBorder="1" applyAlignment="1">
      <alignment horizontal="right"/>
      <protection/>
    </xf>
    <xf numFmtId="4" fontId="19" fillId="0" borderId="52" xfId="72" applyNumberFormat="1" applyFont="1" applyFill="1" applyBorder="1" applyAlignment="1">
      <alignment horizontal="right"/>
      <protection/>
    </xf>
    <xf numFmtId="0" fontId="13" fillId="0" borderId="55" xfId="0" applyFont="1" applyFill="1" applyBorder="1" applyAlignment="1">
      <alignment horizontal="center"/>
    </xf>
    <xf numFmtId="2" fontId="7" fillId="0" borderId="46" xfId="61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/>
    </xf>
    <xf numFmtId="2" fontId="7" fillId="0" borderId="25" xfId="61" applyNumberFormat="1" applyFont="1" applyFill="1" applyBorder="1">
      <alignment/>
    </xf>
    <xf numFmtId="2" fontId="7" fillId="0" borderId="61" xfId="61" applyNumberFormat="1" applyFont="1" applyFill="1" applyBorder="1">
      <alignment/>
    </xf>
    <xf numFmtId="49" fontId="7" fillId="0" borderId="62" xfId="48" applyNumberFormat="1" applyFont="1" applyFill="1" applyBorder="1">
      <alignment/>
      <protection/>
    </xf>
    <xf numFmtId="2" fontId="23" fillId="0" borderId="62" xfId="0" applyNumberFormat="1" applyFont="1" applyFill="1" applyBorder="1" applyAlignment="1">
      <alignment horizontal="center"/>
    </xf>
    <xf numFmtId="2" fontId="7" fillId="0" borderId="62" xfId="61" applyNumberFormat="1" applyFont="1" applyFill="1" applyBorder="1" applyAlignment="1">
      <alignment horizontal="right"/>
    </xf>
    <xf numFmtId="4" fontId="0" fillId="0" borderId="62" xfId="0" applyNumberFormat="1" applyFill="1" applyBorder="1" applyAlignment="1">
      <alignment horizontal="right"/>
    </xf>
    <xf numFmtId="2" fontId="7" fillId="0" borderId="63" xfId="61" applyNumberFormat="1" applyFont="1" applyFill="1" applyBorder="1">
      <alignment/>
    </xf>
    <xf numFmtId="0" fontId="7" fillId="0" borderId="51" xfId="46" applyFont="1" applyBorder="1">
      <alignment/>
      <protection/>
    </xf>
    <xf numFmtId="0" fontId="7" fillId="0" borderId="38" xfId="46" applyFont="1" applyBorder="1">
      <alignment/>
      <protection/>
    </xf>
    <xf numFmtId="4" fontId="7" fillId="0" borderId="38" xfId="46" applyNumberFormat="1" applyFont="1" applyBorder="1">
      <alignment/>
      <protection/>
    </xf>
    <xf numFmtId="0" fontId="7" fillId="0" borderId="52" xfId="46" applyFont="1" applyBorder="1">
      <alignment/>
      <protection/>
    </xf>
    <xf numFmtId="0" fontId="0" fillId="0" borderId="0" xfId="73" applyFont="1" applyBorder="1" applyAlignment="1">
      <alignment/>
      <protection/>
    </xf>
    <xf numFmtId="0" fontId="0" fillId="0" borderId="0" xfId="73" applyFont="1">
      <alignment/>
      <protection/>
    </xf>
    <xf numFmtId="4" fontId="0" fillId="0" borderId="0" xfId="46" applyNumberFormat="1">
      <alignment/>
      <protection/>
    </xf>
    <xf numFmtId="0" fontId="0" fillId="0" borderId="0" xfId="46" applyFont="1">
      <alignment/>
      <protection/>
    </xf>
    <xf numFmtId="0" fontId="3" fillId="0" borderId="0" xfId="53" applyFont="1">
      <alignment/>
      <protection/>
    </xf>
    <xf numFmtId="4" fontId="0" fillId="0" borderId="0" xfId="46" applyNumberFormat="1" applyAlignment="1">
      <alignment horizontal="left"/>
      <protection/>
    </xf>
    <xf numFmtId="0" fontId="7" fillId="0" borderId="0" xfId="47">
      <alignment/>
      <protection/>
    </xf>
    <xf numFmtId="0" fontId="49" fillId="0" borderId="0" xfId="47" applyFont="1" applyAlignment="1">
      <alignment horizontal="center"/>
      <protection/>
    </xf>
    <xf numFmtId="0" fontId="49" fillId="0" borderId="0" xfId="47" applyFont="1" applyAlignment="1">
      <alignment/>
      <protection/>
    </xf>
    <xf numFmtId="0" fontId="3" fillId="0" borderId="0" xfId="46" applyFont="1" applyAlignment="1">
      <alignment/>
      <protection/>
    </xf>
    <xf numFmtId="0" fontId="7" fillId="0" borderId="0" xfId="47" applyBorder="1">
      <alignment/>
      <protection/>
    </xf>
    <xf numFmtId="0" fontId="7" fillId="0" borderId="0" xfId="47" applyFont="1">
      <alignment/>
      <protection/>
    </xf>
    <xf numFmtId="0" fontId="0" fillId="0" borderId="0" xfId="46" applyFont="1" applyFill="1" applyBorder="1" applyAlignment="1">
      <alignment horizontal="right"/>
      <protection/>
    </xf>
    <xf numFmtId="170" fontId="0" fillId="0" borderId="0" xfId="46" applyNumberFormat="1" applyFont="1" applyFill="1" applyBorder="1" applyAlignment="1">
      <alignment horizontal="center"/>
      <protection/>
    </xf>
    <xf numFmtId="0" fontId="19" fillId="0" borderId="0" xfId="47" applyFont="1">
      <alignment/>
      <protection/>
    </xf>
    <xf numFmtId="0" fontId="19" fillId="0" borderId="0" xfId="47" applyFont="1" applyAlignment="1">
      <alignment horizontal="center"/>
      <protection/>
    </xf>
    <xf numFmtId="0" fontId="7" fillId="0" borderId="0" xfId="47" applyFont="1" applyFill="1" applyBorder="1" applyAlignment="1">
      <alignment/>
      <protection/>
    </xf>
    <xf numFmtId="0" fontId="50" fillId="0" borderId="0" xfId="47" applyFont="1" applyBorder="1" applyAlignment="1">
      <alignment horizontal="center"/>
      <protection/>
    </xf>
    <xf numFmtId="0" fontId="50" fillId="0" borderId="26" xfId="47" applyFont="1" applyBorder="1" applyAlignment="1">
      <alignment horizontal="center"/>
      <protection/>
    </xf>
    <xf numFmtId="0" fontId="50" fillId="0" borderId="70" xfId="47" applyFont="1" applyBorder="1" applyAlignment="1">
      <alignment horizontal="center"/>
      <protection/>
    </xf>
    <xf numFmtId="0" fontId="50" fillId="0" borderId="71" xfId="47" applyFont="1" applyBorder="1" applyAlignment="1">
      <alignment horizontal="center"/>
      <protection/>
    </xf>
    <xf numFmtId="0" fontId="50" fillId="0" borderId="0" xfId="47" applyFont="1" applyFill="1" applyBorder="1" applyAlignment="1">
      <alignment horizontal="center"/>
      <protection/>
    </xf>
    <xf numFmtId="0" fontId="50" fillId="0" borderId="36" xfId="47" applyFont="1" applyBorder="1" applyAlignment="1">
      <alignment horizontal="center"/>
      <protection/>
    </xf>
    <xf numFmtId="0" fontId="50" fillId="0" borderId="49" xfId="47" applyFont="1" applyBorder="1" applyAlignment="1">
      <alignment horizontal="center"/>
      <protection/>
    </xf>
    <xf numFmtId="0" fontId="50" fillId="0" borderId="72" xfId="47" applyFont="1" applyBorder="1" applyAlignment="1">
      <alignment horizontal="center"/>
      <protection/>
    </xf>
    <xf numFmtId="0" fontId="7" fillId="0" borderId="0" xfId="47" applyBorder="1" applyAlignment="1">
      <alignment horizontal="right"/>
      <protection/>
    </xf>
    <xf numFmtId="0" fontId="7" fillId="0" borderId="73" xfId="47" applyBorder="1" applyAlignment="1">
      <alignment horizontal="right"/>
      <protection/>
    </xf>
    <xf numFmtId="4" fontId="19" fillId="0" borderId="64" xfId="47" applyNumberFormat="1" applyFont="1" applyBorder="1">
      <alignment/>
      <protection/>
    </xf>
    <xf numFmtId="4" fontId="19" fillId="0" borderId="74" xfId="47" applyNumberFormat="1" applyFont="1" applyBorder="1">
      <alignment/>
      <protection/>
    </xf>
    <xf numFmtId="4" fontId="19" fillId="0" borderId="0" xfId="47" applyNumberFormat="1" applyFont="1" applyFill="1" applyBorder="1">
      <alignment/>
      <protection/>
    </xf>
    <xf numFmtId="0" fontId="7" fillId="0" borderId="75" xfId="47" applyBorder="1" applyAlignment="1">
      <alignment horizontal="right"/>
      <protection/>
    </xf>
    <xf numFmtId="4" fontId="19" fillId="0" borderId="61" xfId="47" applyNumberFormat="1" applyFont="1" applyBorder="1">
      <alignment/>
      <protection/>
    </xf>
    <xf numFmtId="4" fontId="19" fillId="0" borderId="76" xfId="47" applyNumberFormat="1" applyFont="1" applyBorder="1">
      <alignment/>
      <protection/>
    </xf>
    <xf numFmtId="0" fontId="7" fillId="0" borderId="36" xfId="47" applyBorder="1" applyAlignment="1">
      <alignment horizontal="right"/>
      <protection/>
    </xf>
    <xf numFmtId="4" fontId="19" fillId="0" borderId="51" xfId="47" applyNumberFormat="1" applyFont="1" applyBorder="1">
      <alignment/>
      <protection/>
    </xf>
    <xf numFmtId="4" fontId="19" fillId="0" borderId="57" xfId="47" applyNumberFormat="1" applyFont="1" applyBorder="1">
      <alignment/>
      <protection/>
    </xf>
    <xf numFmtId="0" fontId="7" fillId="0" borderId="0" xfId="47" applyAlignment="1">
      <alignment horizontal="right"/>
      <protection/>
    </xf>
    <xf numFmtId="0" fontId="7" fillId="0" borderId="0" xfId="47" applyFill="1" applyBorder="1">
      <alignment/>
      <protection/>
    </xf>
    <xf numFmtId="0" fontId="61" fillId="0" borderId="0" xfId="46" applyFont="1" applyAlignment="1">
      <alignment/>
      <protection/>
    </xf>
    <xf numFmtId="0" fontId="0" fillId="0" borderId="0" xfId="46" applyFont="1" applyBorder="1">
      <alignment/>
      <protection/>
    </xf>
    <xf numFmtId="0" fontId="0" fillId="0" borderId="0" xfId="65">
      <alignment/>
    </xf>
    <xf numFmtId="0" fontId="7" fillId="0" borderId="0" xfId="65" applyFont="1">
      <alignment/>
    </xf>
    <xf numFmtId="0" fontId="19" fillId="0" borderId="0" xfId="65" applyFont="1" applyAlignment="1">
      <alignment horizontal="center"/>
    </xf>
    <xf numFmtId="0" fontId="0" fillId="0" borderId="0" xfId="65" applyFont="1">
      <alignment/>
    </xf>
    <xf numFmtId="0" fontId="19" fillId="0" borderId="0" xfId="65" applyFont="1" applyFill="1" applyAlignment="1">
      <alignment horizontal="center"/>
    </xf>
    <xf numFmtId="0" fontId="7" fillId="0" borderId="0" xfId="65" applyFont="1" applyFill="1">
      <alignment/>
    </xf>
    <xf numFmtId="0" fontId="19" fillId="0" borderId="0" xfId="65" applyFont="1" applyFill="1">
      <alignment/>
    </xf>
    <xf numFmtId="0" fontId="59" fillId="0" borderId="0" xfId="65" applyFont="1" applyFill="1">
      <alignment/>
    </xf>
    <xf numFmtId="0" fontId="19" fillId="0" borderId="0" xfId="65" applyFont="1">
      <alignment/>
    </xf>
    <xf numFmtId="0" fontId="7" fillId="0" borderId="0" xfId="65" applyFont="1" applyAlignment="1">
      <alignment horizontal="left"/>
    </xf>
    <xf numFmtId="0" fontId="7" fillId="0" borderId="0" xfId="65" applyFont="1" applyBorder="1">
      <alignment/>
    </xf>
    <xf numFmtId="4" fontId="7" fillId="0" borderId="0" xfId="62" applyNumberFormat="1" applyFont="1" applyFill="1" applyBorder="1">
      <alignment/>
      <protection/>
    </xf>
    <xf numFmtId="0" fontId="0" fillId="0" borderId="0" xfId="54" applyFont="1" applyFill="1">
      <alignment/>
      <protection/>
    </xf>
    <xf numFmtId="0" fontId="0" fillId="0" borderId="17" xfId="54" applyFont="1" applyFill="1" applyBorder="1" applyAlignment="1">
      <alignment horizontal="center" vertical="center" wrapText="1"/>
      <protection/>
    </xf>
    <xf numFmtId="0" fontId="0" fillId="0" borderId="47" xfId="54" applyFont="1" applyFill="1" applyBorder="1" applyAlignment="1">
      <alignment horizontal="center" vertical="center" wrapText="1"/>
      <protection/>
    </xf>
    <xf numFmtId="0" fontId="0" fillId="0" borderId="77" xfId="54" applyFont="1" applyFill="1" applyBorder="1" applyAlignment="1">
      <alignment horizontal="center" vertical="center" wrapText="1"/>
      <protection/>
    </xf>
    <xf numFmtId="0" fontId="3" fillId="0" borderId="17" xfId="54" applyFont="1" applyFill="1" applyBorder="1" applyAlignment="1">
      <alignment horizontal="center" vertical="center" wrapText="1"/>
      <protection/>
    </xf>
    <xf numFmtId="0" fontId="3" fillId="0" borderId="77" xfId="54" applyFont="1" applyFill="1" applyBorder="1" applyAlignment="1">
      <alignment horizontal="center" vertical="center" wrapText="1"/>
      <protection/>
    </xf>
    <xf numFmtId="0" fontId="3" fillId="0" borderId="47" xfId="54" applyFont="1" applyFill="1" applyBorder="1" applyAlignment="1">
      <alignment horizontal="center" vertical="center" wrapText="1"/>
      <protection/>
    </xf>
    <xf numFmtId="0" fontId="2" fillId="0" borderId="78" xfId="54" applyFont="1" applyFill="1" applyBorder="1" applyAlignment="1">
      <alignment horizontal="center" vertical="center" wrapText="1"/>
      <protection/>
    </xf>
    <xf numFmtId="172" fontId="2" fillId="0" borderId="79" xfId="54" applyNumberFormat="1" applyFont="1" applyFill="1" applyBorder="1" applyAlignment="1">
      <alignment horizontal="center" vertical="center" wrapText="1"/>
      <protection/>
    </xf>
    <xf numFmtId="177" fontId="2" fillId="0" borderId="79" xfId="54" applyNumberFormat="1" applyFont="1" applyFill="1" applyBorder="1" applyAlignment="1">
      <alignment horizontal="center" vertical="center" wrapText="1"/>
      <protection/>
    </xf>
    <xf numFmtId="177" fontId="2" fillId="0" borderId="12" xfId="54" applyNumberFormat="1" applyFont="1" applyFill="1" applyBorder="1" applyAlignment="1">
      <alignment horizontal="center" vertical="center" wrapText="1"/>
      <protection/>
    </xf>
    <xf numFmtId="177" fontId="2" fillId="0" borderId="80" xfId="54" applyNumberFormat="1" applyFont="1" applyFill="1" applyBorder="1" applyAlignment="1">
      <alignment horizontal="center" vertical="center" wrapText="1"/>
      <protection/>
    </xf>
    <xf numFmtId="0" fontId="2" fillId="0" borderId="49" xfId="54" applyFont="1" applyFill="1" applyBorder="1" applyAlignment="1">
      <alignment horizontal="center" vertical="center" wrapText="1"/>
      <protection/>
    </xf>
    <xf numFmtId="172" fontId="2" fillId="0" borderId="37" xfId="54" applyNumberFormat="1" applyFont="1" applyFill="1" applyBorder="1" applyAlignment="1">
      <alignment horizontal="center" vertical="center" wrapText="1"/>
      <protection/>
    </xf>
    <xf numFmtId="177" fontId="2" fillId="0" borderId="37" xfId="54" applyNumberFormat="1" applyFont="1" applyFill="1" applyBorder="1" applyAlignment="1">
      <alignment horizontal="center" vertical="center" wrapText="1"/>
      <protection/>
    </xf>
    <xf numFmtId="177" fontId="2" fillId="0" borderId="40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48" fillId="0" borderId="0" xfId="54" applyFont="1" applyFill="1" applyBorder="1" applyAlignment="1">
      <alignment horizontal="center" vertical="center" wrapText="1"/>
      <protection/>
    </xf>
    <xf numFmtId="172" fontId="2" fillId="0" borderId="0" xfId="54" applyNumberFormat="1" applyFont="1" applyFill="1" applyBorder="1" applyAlignment="1">
      <alignment vertical="center" wrapText="1"/>
      <protection/>
    </xf>
    <xf numFmtId="172" fontId="2" fillId="0" borderId="0" xfId="54" applyNumberFormat="1" applyFont="1" applyFill="1" applyBorder="1" applyAlignment="1">
      <alignment horizontal="right" vertical="center" wrapText="1"/>
      <protection/>
    </xf>
    <xf numFmtId="2" fontId="62" fillId="0" borderId="0" xfId="54" applyNumberFormat="1" applyFont="1" applyFill="1" applyBorder="1" applyAlignment="1">
      <alignment horizontal="right" vertical="center" wrapText="1"/>
      <protection/>
    </xf>
    <xf numFmtId="0" fontId="2" fillId="0" borderId="0" xfId="54" applyFont="1" applyFill="1" applyBorder="1" applyAlignment="1">
      <alignment horizontal="right" vertical="center" wrapText="1"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/>
      <protection/>
    </xf>
    <xf numFmtId="0" fontId="0" fillId="0" borderId="0" xfId="54" applyFont="1">
      <alignment/>
      <protection/>
    </xf>
    <xf numFmtId="0" fontId="2" fillId="0" borderId="78" xfId="54" applyFont="1" applyFill="1" applyBorder="1" applyAlignment="1">
      <alignment horizontal="center" vertical="center" wrapText="1"/>
      <protection/>
    </xf>
    <xf numFmtId="172" fontId="2" fillId="0" borderId="79" xfId="54" applyNumberFormat="1" applyFont="1" applyFill="1" applyBorder="1" applyAlignment="1">
      <alignment horizontal="center" vertical="center" wrapText="1"/>
      <protection/>
    </xf>
    <xf numFmtId="0" fontId="2" fillId="0" borderId="79" xfId="54" applyFont="1" applyFill="1" applyBorder="1" applyAlignment="1">
      <alignment horizontal="center" vertical="center" wrapText="1"/>
      <protection/>
    </xf>
    <xf numFmtId="172" fontId="0" fillId="0" borderId="79" xfId="54" applyNumberFormat="1" applyFont="1" applyFill="1" applyBorder="1" applyAlignment="1">
      <alignment horizontal="center" vertical="center" wrapText="1"/>
      <protection/>
    </xf>
    <xf numFmtId="177" fontId="2" fillId="0" borderId="79" xfId="54" applyNumberFormat="1" applyFont="1" applyFill="1" applyBorder="1" applyAlignment="1">
      <alignment horizontal="center" vertical="center" wrapText="1"/>
      <protection/>
    </xf>
    <xf numFmtId="177" fontId="2" fillId="0" borderId="80" xfId="54" applyNumberFormat="1" applyFont="1" applyFill="1" applyBorder="1" applyAlignment="1">
      <alignment horizontal="center" vertical="center" wrapText="1"/>
      <protection/>
    </xf>
    <xf numFmtId="177" fontId="0" fillId="0" borderId="0" xfId="54" applyNumberFormat="1" applyFont="1">
      <alignment/>
      <protection/>
    </xf>
    <xf numFmtId="0" fontId="2" fillId="0" borderId="46" xfId="54" applyFont="1" applyFill="1" applyBorder="1" applyAlignment="1">
      <alignment horizontal="center" vertical="center" wrapText="1"/>
      <protection/>
    </xf>
    <xf numFmtId="172" fontId="2" fillId="0" borderId="17" xfId="54" applyNumberFormat="1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172" fontId="0" fillId="0" borderId="17" xfId="54" applyNumberFormat="1" applyFont="1" applyFill="1" applyBorder="1" applyAlignment="1">
      <alignment horizontal="center" vertical="center" wrapText="1"/>
      <protection/>
    </xf>
    <xf numFmtId="177" fontId="2" fillId="0" borderId="17" xfId="54" applyNumberFormat="1" applyFont="1" applyFill="1" applyBorder="1" applyAlignment="1">
      <alignment horizontal="center" vertical="center" wrapText="1"/>
      <protection/>
    </xf>
    <xf numFmtId="177" fontId="2" fillId="0" borderId="47" xfId="54" applyNumberFormat="1" applyFont="1" applyFill="1" applyBorder="1" applyAlignment="1">
      <alignment horizontal="center" vertical="center" wrapText="1"/>
      <protection/>
    </xf>
    <xf numFmtId="0" fontId="2" fillId="0" borderId="34" xfId="54" applyFont="1" applyFill="1" applyBorder="1" applyAlignment="1">
      <alignment horizontal="center" vertical="center" wrapText="1"/>
      <protection/>
    </xf>
    <xf numFmtId="177" fontId="2" fillId="0" borderId="12" xfId="54" applyNumberFormat="1" applyFont="1" applyFill="1" applyBorder="1" applyAlignment="1">
      <alignment horizontal="center" vertical="center" wrapText="1"/>
      <protection/>
    </xf>
    <xf numFmtId="0" fontId="2" fillId="0" borderId="51" xfId="54" applyFont="1" applyFill="1" applyBorder="1" applyAlignment="1">
      <alignment horizontal="center" vertical="center" wrapText="1"/>
      <protection/>
    </xf>
    <xf numFmtId="172" fontId="2" fillId="0" borderId="37" xfId="54" applyNumberFormat="1" applyFont="1" applyFill="1" applyBorder="1" applyAlignment="1">
      <alignment horizontal="center" vertical="center" wrapText="1"/>
      <protection/>
    </xf>
    <xf numFmtId="0" fontId="2" fillId="0" borderId="37" xfId="54" applyFont="1" applyFill="1" applyBorder="1" applyAlignment="1">
      <alignment horizontal="center" vertical="center" wrapText="1"/>
      <protection/>
    </xf>
    <xf numFmtId="177" fontId="2" fillId="0" borderId="37" xfId="54" applyNumberFormat="1" applyFont="1" applyFill="1" applyBorder="1" applyAlignment="1">
      <alignment horizontal="center" vertical="center" wrapText="1"/>
      <protection/>
    </xf>
    <xf numFmtId="172" fontId="0" fillId="0" borderId="37" xfId="54" applyNumberFormat="1" applyFont="1" applyFill="1" applyBorder="1" applyAlignment="1">
      <alignment horizontal="center" vertical="center" wrapText="1"/>
      <protection/>
    </xf>
    <xf numFmtId="177" fontId="2" fillId="0" borderId="11" xfId="54" applyNumberFormat="1" applyFont="1" applyFill="1" applyBorder="1" applyAlignment="1">
      <alignment horizontal="center" vertical="center" wrapText="1"/>
      <protection/>
    </xf>
    <xf numFmtId="177" fontId="2" fillId="0" borderId="35" xfId="54" applyNumberFormat="1" applyFont="1" applyFill="1" applyBorder="1" applyAlignment="1">
      <alignment horizontal="center" vertical="center" wrapText="1"/>
      <protection/>
    </xf>
    <xf numFmtId="0" fontId="0" fillId="0" borderId="50" xfId="54" applyFont="1" applyBorder="1">
      <alignment/>
      <protection/>
    </xf>
    <xf numFmtId="0" fontId="64" fillId="0" borderId="0" xfId="54" applyFont="1">
      <alignment/>
      <protection/>
    </xf>
    <xf numFmtId="0" fontId="2" fillId="0" borderId="0" xfId="54" applyFont="1" applyBorder="1" applyAlignment="1">
      <alignment vertical="center" wrapText="1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3" fillId="0" borderId="0" xfId="54" applyFont="1" applyAlignment="1">
      <alignment/>
      <protection/>
    </xf>
    <xf numFmtId="0" fontId="0" fillId="0" borderId="0" xfId="54" applyFont="1" applyBorder="1">
      <alignment/>
      <protection/>
    </xf>
    <xf numFmtId="0" fontId="62" fillId="0" borderId="0" xfId="54" applyFont="1" applyBorder="1" applyAlignment="1">
      <alignment horizontal="right" vertical="center" wrapText="1"/>
      <protection/>
    </xf>
    <xf numFmtId="0" fontId="2" fillId="0" borderId="44" xfId="54" applyFont="1" applyFill="1" applyBorder="1" applyAlignment="1">
      <alignment horizontal="center" wrapText="1"/>
      <protection/>
    </xf>
    <xf numFmtId="0" fontId="2" fillId="0" borderId="31" xfId="54" applyFont="1" applyFill="1" applyBorder="1" applyAlignment="1">
      <alignment horizontal="center" wrapText="1"/>
      <protection/>
    </xf>
    <xf numFmtId="0" fontId="2" fillId="0" borderId="31" xfId="54" applyFont="1" applyFill="1" applyBorder="1" applyAlignment="1">
      <alignment horizontal="center" vertical="center" wrapText="1"/>
      <protection/>
    </xf>
    <xf numFmtId="0" fontId="2" fillId="0" borderId="33" xfId="54" applyFont="1" applyFill="1" applyBorder="1" applyAlignment="1">
      <alignment horizontal="center" vertical="center" wrapText="1"/>
      <protection/>
    </xf>
    <xf numFmtId="0" fontId="2" fillId="0" borderId="81" xfId="54" applyFont="1" applyFill="1" applyBorder="1" applyAlignment="1">
      <alignment horizontal="center" vertical="center" wrapText="1"/>
      <protection/>
    </xf>
    <xf numFmtId="0" fontId="2" fillId="0" borderId="82" xfId="54" applyFont="1" applyFill="1" applyBorder="1" applyAlignment="1">
      <alignment horizontal="center" vertical="center" wrapText="1"/>
      <protection/>
    </xf>
    <xf numFmtId="0" fontId="2" fillId="0" borderId="77" xfId="54" applyFont="1" applyFill="1" applyBorder="1" applyAlignment="1">
      <alignment horizontal="center" vertical="center" wrapText="1"/>
      <protection/>
    </xf>
    <xf numFmtId="0" fontId="62" fillId="0" borderId="77" xfId="54" applyFont="1" applyFill="1" applyBorder="1" applyAlignment="1">
      <alignment horizontal="center" vertical="center" wrapText="1"/>
      <protection/>
    </xf>
    <xf numFmtId="0" fontId="62" fillId="0" borderId="83" xfId="54" applyFont="1" applyFill="1" applyBorder="1" applyAlignment="1">
      <alignment horizontal="center" vertical="center" wrapText="1"/>
      <protection/>
    </xf>
    <xf numFmtId="0" fontId="62" fillId="0" borderId="84" xfId="54" applyFont="1" applyFill="1" applyBorder="1" applyAlignment="1">
      <alignment horizontal="center" vertical="center" wrapText="1"/>
      <protection/>
    </xf>
    <xf numFmtId="0" fontId="62" fillId="0" borderId="58" xfId="54" applyFont="1" applyFill="1" applyBorder="1" applyAlignment="1">
      <alignment horizontal="center" vertical="center" wrapText="1"/>
      <protection/>
    </xf>
    <xf numFmtId="0" fontId="7" fillId="0" borderId="0" xfId="54">
      <alignment/>
      <protection/>
    </xf>
    <xf numFmtId="0" fontId="11" fillId="0" borderId="0" xfId="68" applyFont="1" applyAlignment="1">
      <alignment/>
      <protection/>
    </xf>
    <xf numFmtId="0" fontId="0" fillId="0" borderId="0" xfId="68">
      <alignment/>
      <protection/>
    </xf>
    <xf numFmtId="0" fontId="2" fillId="0" borderId="0" xfId="68" applyFont="1" applyAlignment="1">
      <alignment horizontal="center"/>
      <protection/>
    </xf>
    <xf numFmtId="0" fontId="48" fillId="0" borderId="0" xfId="68" applyFont="1" applyAlignment="1">
      <alignment wrapText="1"/>
      <protection/>
    </xf>
    <xf numFmtId="0" fontId="0" fillId="0" borderId="0" xfId="68" applyFont="1" applyAlignment="1">
      <alignment horizontal="center" wrapText="1"/>
      <protection/>
    </xf>
    <xf numFmtId="0" fontId="61" fillId="24" borderId="44" xfId="68" applyFont="1" applyFill="1" applyBorder="1" applyAlignment="1">
      <alignment horizontal="center"/>
      <protection/>
    </xf>
    <xf numFmtId="0" fontId="61" fillId="24" borderId="31" xfId="68" applyFont="1" applyFill="1" applyBorder="1" applyAlignment="1">
      <alignment horizontal="center"/>
      <protection/>
    </xf>
    <xf numFmtId="0" fontId="2" fillId="24" borderId="33" xfId="68" applyFont="1" applyFill="1" applyBorder="1" applyAlignment="1">
      <alignment horizontal="center"/>
      <protection/>
    </xf>
    <xf numFmtId="0" fontId="3" fillId="24" borderId="81" xfId="68" applyFont="1" applyFill="1" applyBorder="1" applyAlignment="1">
      <alignment horizontal="center"/>
      <protection/>
    </xf>
    <xf numFmtId="0" fontId="3" fillId="24" borderId="77" xfId="68" applyFont="1" applyFill="1" applyBorder="1" applyAlignment="1">
      <alignment horizontal="center"/>
      <protection/>
    </xf>
    <xf numFmtId="0" fontId="3" fillId="24" borderId="85" xfId="68" applyFont="1" applyFill="1" applyBorder="1" applyAlignment="1">
      <alignment horizontal="center"/>
      <protection/>
    </xf>
    <xf numFmtId="0" fontId="0" fillId="0" borderId="86" xfId="68" applyFill="1" applyBorder="1">
      <alignment/>
      <protection/>
    </xf>
    <xf numFmtId="0" fontId="0" fillId="0" borderId="87" xfId="68" applyFill="1" applyBorder="1">
      <alignment/>
      <protection/>
    </xf>
    <xf numFmtId="0" fontId="3" fillId="0" borderId="88" xfId="68" applyFont="1" applyFill="1" applyBorder="1" applyAlignment="1">
      <alignment horizontal="right"/>
      <protection/>
    </xf>
    <xf numFmtId="0" fontId="3" fillId="0" borderId="0" xfId="68" applyFont="1">
      <alignment/>
      <protection/>
    </xf>
    <xf numFmtId="0" fontId="0" fillId="0" borderId="89" xfId="68" applyFill="1" applyBorder="1">
      <alignment/>
      <protection/>
    </xf>
    <xf numFmtId="0" fontId="0" fillId="0" borderId="90" xfId="68" applyFill="1" applyBorder="1">
      <alignment/>
      <protection/>
    </xf>
    <xf numFmtId="177" fontId="3" fillId="0" borderId="91" xfId="68" applyNumberFormat="1" applyFont="1" applyFill="1" applyBorder="1" applyAlignment="1">
      <alignment horizontal="right"/>
      <protection/>
    </xf>
    <xf numFmtId="0" fontId="0" fillId="0" borderId="24" xfId="68" applyFill="1" applyBorder="1">
      <alignment/>
      <protection/>
    </xf>
    <xf numFmtId="0" fontId="0" fillId="0" borderId="92" xfId="68" applyFill="1" applyBorder="1">
      <alignment/>
      <protection/>
    </xf>
    <xf numFmtId="0" fontId="0" fillId="0" borderId="93" xfId="68" applyFill="1" applyBorder="1">
      <alignment/>
      <protection/>
    </xf>
    <xf numFmtId="0" fontId="3" fillId="0" borderId="94" xfId="68" applyFont="1" applyFill="1" applyBorder="1" applyAlignment="1">
      <alignment horizontal="center"/>
      <protection/>
    </xf>
    <xf numFmtId="0" fontId="3" fillId="0" borderId="95" xfId="68" applyFont="1" applyFill="1" applyBorder="1" applyAlignment="1">
      <alignment/>
      <protection/>
    </xf>
    <xf numFmtId="0" fontId="3" fillId="0" borderId="96" xfId="68" applyFont="1" applyFill="1" applyBorder="1" applyAlignment="1">
      <alignment horizontal="center"/>
      <protection/>
    </xf>
    <xf numFmtId="0" fontId="0" fillId="0" borderId="97" xfId="68" applyFill="1" applyBorder="1">
      <alignment/>
      <protection/>
    </xf>
    <xf numFmtId="176" fontId="3" fillId="0" borderId="98" xfId="68" applyNumberFormat="1" applyFont="1" applyFill="1" applyBorder="1" applyAlignment="1">
      <alignment horizontal="right"/>
      <protection/>
    </xf>
    <xf numFmtId="0" fontId="0" fillId="0" borderId="99" xfId="68" applyFill="1" applyBorder="1">
      <alignment/>
      <protection/>
    </xf>
    <xf numFmtId="176" fontId="3" fillId="0" borderId="100" xfId="68" applyNumberFormat="1" applyFont="1" applyFill="1" applyBorder="1" applyAlignment="1">
      <alignment horizontal="right"/>
      <protection/>
    </xf>
    <xf numFmtId="172" fontId="0" fillId="0" borderId="0" xfId="68" applyNumberFormat="1">
      <alignment/>
      <protection/>
    </xf>
    <xf numFmtId="0" fontId="0" fillId="0" borderId="101" xfId="68" applyFill="1" applyBorder="1" applyAlignment="1">
      <alignment horizontal="left" vertical="center"/>
      <protection/>
    </xf>
    <xf numFmtId="0" fontId="0" fillId="0" borderId="102" xfId="68" applyFill="1" applyBorder="1">
      <alignment/>
      <protection/>
    </xf>
    <xf numFmtId="0" fontId="0" fillId="0" borderId="86" xfId="68" applyFill="1" applyBorder="1" applyAlignment="1">
      <alignment horizontal="left" vertical="center"/>
      <protection/>
    </xf>
    <xf numFmtId="0" fontId="0" fillId="0" borderId="103" xfId="68" applyFill="1" applyBorder="1" applyAlignment="1">
      <alignment horizontal="left" vertical="center"/>
      <protection/>
    </xf>
    <xf numFmtId="0" fontId="0" fillId="0" borderId="104" xfId="68" applyFill="1" applyBorder="1">
      <alignment/>
      <protection/>
    </xf>
    <xf numFmtId="176" fontId="3" fillId="0" borderId="105" xfId="68" applyNumberFormat="1" applyFont="1" applyFill="1" applyBorder="1" applyAlignment="1">
      <alignment horizontal="right"/>
      <protection/>
    </xf>
    <xf numFmtId="0" fontId="0" fillId="0" borderId="102" xfId="68" applyFill="1" applyBorder="1" applyAlignment="1">
      <alignment wrapText="1"/>
      <protection/>
    </xf>
    <xf numFmtId="0" fontId="0" fillId="0" borderId="36" xfId="68" applyFill="1" applyBorder="1" applyAlignment="1">
      <alignment vertical="center"/>
      <protection/>
    </xf>
    <xf numFmtId="0" fontId="0" fillId="0" borderId="38" xfId="68" applyFill="1" applyBorder="1" applyAlignment="1">
      <alignment wrapText="1"/>
      <protection/>
    </xf>
    <xf numFmtId="176" fontId="3" fillId="0" borderId="91" xfId="68" applyNumberFormat="1" applyFont="1" applyFill="1" applyBorder="1" applyAlignment="1">
      <alignment horizontal="right"/>
      <protection/>
    </xf>
    <xf numFmtId="175" fontId="0" fillId="0" borderId="0" xfId="68" applyNumberFormat="1">
      <alignment/>
      <protection/>
    </xf>
    <xf numFmtId="0" fontId="0" fillId="24" borderId="0" xfId="68" applyFill="1" applyBorder="1" applyAlignment="1">
      <alignment horizontal="center" vertical="center"/>
      <protection/>
    </xf>
    <xf numFmtId="0" fontId="0" fillId="24" borderId="0" xfId="68" applyFill="1" applyBorder="1" applyAlignment="1">
      <alignment wrapText="1"/>
      <protection/>
    </xf>
    <xf numFmtId="0" fontId="0" fillId="24" borderId="0" xfId="68" applyFill="1">
      <alignment/>
      <protection/>
    </xf>
    <xf numFmtId="0" fontId="3" fillId="0" borderId="0" xfId="68" applyFont="1" applyBorder="1">
      <alignment/>
      <protection/>
    </xf>
    <xf numFmtId="0" fontId="0" fillId="0" borderId="0" xfId="68" applyBorder="1">
      <alignment/>
      <protection/>
    </xf>
    <xf numFmtId="0" fontId="3" fillId="0" borderId="0" xfId="68" applyFont="1">
      <alignment/>
      <protection/>
    </xf>
    <xf numFmtId="0" fontId="0" fillId="0" borderId="0" xfId="68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66" fillId="0" borderId="0" xfId="67" applyFont="1">
      <alignment/>
    </xf>
    <xf numFmtId="4" fontId="66" fillId="0" borderId="0" xfId="53" applyNumberFormat="1" applyFont="1" applyFill="1" applyBorder="1">
      <alignment/>
      <protection/>
    </xf>
    <xf numFmtId="0" fontId="0" fillId="0" borderId="0" xfId="55" applyFont="1">
      <alignment/>
    </xf>
    <xf numFmtId="0" fontId="48" fillId="0" borderId="0" xfId="55" applyFont="1">
      <alignment/>
    </xf>
    <xf numFmtId="0" fontId="7" fillId="0" borderId="36" xfId="53" applyFont="1" applyBorder="1" applyAlignment="1">
      <alignment horizontal="center"/>
      <protection/>
    </xf>
    <xf numFmtId="0" fontId="52" fillId="0" borderId="106" xfId="53" applyFont="1" applyBorder="1">
      <alignment/>
      <protection/>
    </xf>
    <xf numFmtId="169" fontId="7" fillId="0" borderId="107" xfId="53" applyNumberFormat="1" applyFont="1" applyBorder="1">
      <alignment/>
      <protection/>
    </xf>
    <xf numFmtId="169" fontId="7" fillId="0" borderId="12" xfId="53" applyNumberFormat="1" applyFont="1" applyBorder="1">
      <alignment/>
      <protection/>
    </xf>
    <xf numFmtId="169" fontId="19" fillId="0" borderId="20" xfId="53" applyNumberFormat="1" applyFont="1" applyFill="1" applyBorder="1">
      <alignment/>
      <protection/>
    </xf>
    <xf numFmtId="169" fontId="7" fillId="0" borderId="30" xfId="53" applyNumberFormat="1" applyFont="1" applyBorder="1">
      <alignment/>
      <protection/>
    </xf>
    <xf numFmtId="169" fontId="19" fillId="0" borderId="35" xfId="53" applyNumberFormat="1" applyFont="1" applyBorder="1">
      <alignment/>
      <protection/>
    </xf>
    <xf numFmtId="0" fontId="7" fillId="0" borderId="56" xfId="53" applyFont="1" applyBorder="1">
      <alignment/>
      <protection/>
    </xf>
    <xf numFmtId="4" fontId="7" fillId="0" borderId="34" xfId="53" applyNumberFormat="1" applyFont="1" applyBorder="1">
      <alignment/>
      <protection/>
    </xf>
    <xf numFmtId="4" fontId="7" fillId="0" borderId="17" xfId="53" applyNumberFormat="1" applyFont="1" applyBorder="1">
      <alignment/>
      <protection/>
    </xf>
    <xf numFmtId="0" fontId="7" fillId="0" borderId="59" xfId="53" applyFont="1" applyBorder="1">
      <alignment/>
      <protection/>
    </xf>
    <xf numFmtId="4" fontId="7" fillId="0" borderId="14" xfId="53" applyNumberFormat="1" applyFont="1" applyBorder="1">
      <alignment/>
      <protection/>
    </xf>
    <xf numFmtId="4" fontId="19" fillId="0" borderId="10" xfId="53" applyNumberFormat="1" applyFont="1" applyFill="1" applyBorder="1">
      <alignment/>
      <protection/>
    </xf>
    <xf numFmtId="4" fontId="7" fillId="0" borderId="24" xfId="53" applyNumberFormat="1" applyFont="1" applyBorder="1">
      <alignment/>
      <protection/>
    </xf>
    <xf numFmtId="4" fontId="7" fillId="0" borderId="11" xfId="53" applyNumberFormat="1" applyFont="1" applyBorder="1">
      <alignment/>
      <protection/>
    </xf>
    <xf numFmtId="4" fontId="19" fillId="0" borderId="23" xfId="53" applyNumberFormat="1" applyFont="1" applyFill="1" applyBorder="1">
      <alignment/>
      <protection/>
    </xf>
    <xf numFmtId="0" fontId="7" fillId="0" borderId="24" xfId="53" applyFont="1" applyBorder="1">
      <alignment/>
      <protection/>
    </xf>
    <xf numFmtId="169" fontId="7" fillId="0" borderId="46" xfId="53" applyNumberFormat="1" applyFont="1" applyBorder="1">
      <alignment/>
      <protection/>
    </xf>
    <xf numFmtId="169" fontId="7" fillId="0" borderId="0" xfId="53" applyNumberFormat="1" applyFont="1" applyBorder="1">
      <alignment/>
      <protection/>
    </xf>
    <xf numFmtId="4" fontId="23" fillId="0" borderId="24" xfId="53" applyNumberFormat="1" applyFont="1" applyBorder="1">
      <alignment/>
      <protection/>
    </xf>
    <xf numFmtId="4" fontId="23" fillId="0" borderId="11" xfId="53" applyNumberFormat="1" applyFont="1" applyBorder="1">
      <alignment/>
      <protection/>
    </xf>
    <xf numFmtId="4" fontId="50" fillId="0" borderId="23" xfId="53" applyNumberFormat="1" applyFont="1" applyBorder="1" applyAlignment="1">
      <alignment horizontal="center"/>
      <protection/>
    </xf>
    <xf numFmtId="0" fontId="7" fillId="0" borderId="36" xfId="53" applyFont="1" applyBorder="1">
      <alignment/>
      <protection/>
    </xf>
    <xf numFmtId="169" fontId="7" fillId="0" borderId="51" xfId="53" applyNumberFormat="1" applyFont="1" applyBorder="1">
      <alignment/>
      <protection/>
    </xf>
    <xf numFmtId="169" fontId="7" fillId="0" borderId="41" xfId="53" applyNumberFormat="1" applyFont="1" applyBorder="1">
      <alignment/>
      <protection/>
    </xf>
    <xf numFmtId="4" fontId="50" fillId="0" borderId="36" xfId="53" applyNumberFormat="1" applyFont="1" applyBorder="1">
      <alignment/>
      <protection/>
    </xf>
    <xf numFmtId="4" fontId="50" fillId="0" borderId="38" xfId="53" applyNumberFormat="1" applyFont="1" applyBorder="1">
      <alignment/>
      <protection/>
    </xf>
    <xf numFmtId="4" fontId="50" fillId="0" borderId="52" xfId="53" applyNumberFormat="1" applyFont="1" applyBorder="1" applyAlignment="1">
      <alignment horizontal="center"/>
      <protection/>
    </xf>
    <xf numFmtId="0" fontId="52" fillId="0" borderId="30" xfId="53" applyFont="1" applyBorder="1">
      <alignment/>
      <protection/>
    </xf>
    <xf numFmtId="169" fontId="7" fillId="0" borderId="20" xfId="53" applyNumberFormat="1" applyFont="1" applyBorder="1">
      <alignment/>
      <protection/>
    </xf>
    <xf numFmtId="0" fontId="19" fillId="0" borderId="21" xfId="53" applyFont="1" applyFill="1" applyBorder="1" applyAlignment="1">
      <alignment horizontal="center"/>
      <protection/>
    </xf>
    <xf numFmtId="4" fontId="7" fillId="0" borderId="30" xfId="53" applyNumberFormat="1" applyFont="1" applyBorder="1">
      <alignment/>
      <protection/>
    </xf>
    <xf numFmtId="4" fontId="7" fillId="0" borderId="12" xfId="53" applyNumberFormat="1" applyFont="1" applyBorder="1">
      <alignment/>
      <protection/>
    </xf>
    <xf numFmtId="4" fontId="19" fillId="0" borderId="35" xfId="53" applyNumberFormat="1" applyFont="1" applyBorder="1" applyAlignment="1">
      <alignment horizontal="center"/>
      <protection/>
    </xf>
    <xf numFmtId="0" fontId="7" fillId="0" borderId="30" xfId="53" applyFont="1" applyBorder="1">
      <alignment/>
      <protection/>
    </xf>
    <xf numFmtId="0" fontId="12" fillId="0" borderId="0" xfId="55" applyFont="1">
      <alignment/>
    </xf>
    <xf numFmtId="169" fontId="7" fillId="0" borderId="49" xfId="53" applyNumberFormat="1" applyFont="1" applyBorder="1" applyAlignment="1">
      <alignment horizontal="center"/>
      <protection/>
    </xf>
    <xf numFmtId="169" fontId="7" fillId="0" borderId="108" xfId="53" applyNumberFormat="1" applyFont="1" applyBorder="1">
      <alignment/>
      <protection/>
    </xf>
    <xf numFmtId="4" fontId="7" fillId="0" borderId="53" xfId="53" applyNumberFormat="1" applyFont="1" applyBorder="1" applyAlignment="1">
      <alignment horizontal="center"/>
      <protection/>
    </xf>
    <xf numFmtId="4" fontId="7" fillId="0" borderId="37" xfId="53" applyNumberFormat="1" applyFont="1" applyBorder="1" applyAlignment="1">
      <alignment horizontal="center"/>
      <protection/>
    </xf>
    <xf numFmtId="0" fontId="19" fillId="0" borderId="0" xfId="55" applyFont="1" applyAlignment="1">
      <alignment horizontal="left"/>
    </xf>
    <xf numFmtId="0" fontId="7" fillId="0" borderId="0" xfId="55" applyFont="1" applyAlignment="1">
      <alignment horizontal="left"/>
    </xf>
    <xf numFmtId="0" fontId="0" fillId="0" borderId="0" xfId="55" applyFont="1" applyAlignment="1">
      <alignment horizontal="left"/>
    </xf>
    <xf numFmtId="0" fontId="0" fillId="0" borderId="0" xfId="63" applyBorder="1">
      <alignment/>
    </xf>
    <xf numFmtId="9" fontId="0" fillId="0" borderId="10" xfId="33" applyNumberFormat="1" applyFill="1" applyBorder="1" applyAlignment="1">
      <alignment/>
    </xf>
    <xf numFmtId="9" fontId="0" fillId="0" borderId="11" xfId="33" applyNumberFormat="1" applyFill="1" applyBorder="1" applyAlignment="1">
      <alignment/>
    </xf>
    <xf numFmtId="9" fontId="0" fillId="0" borderId="15" xfId="33" applyNumberFormat="1" applyFill="1" applyBorder="1" applyAlignment="1">
      <alignment/>
    </xf>
    <xf numFmtId="9" fontId="0" fillId="0" borderId="21" xfId="33" applyNumberFormat="1" applyFill="1" applyBorder="1" applyAlignment="1">
      <alignment/>
    </xf>
    <xf numFmtId="9" fontId="0" fillId="0" borderId="12" xfId="33" applyNumberFormat="1" applyFill="1" applyBorder="1" applyAlignment="1">
      <alignment/>
    </xf>
    <xf numFmtId="9" fontId="0" fillId="0" borderId="16" xfId="33" applyNumberFormat="1" applyFill="1" applyBorder="1" applyAlignment="1">
      <alignment/>
    </xf>
    <xf numFmtId="173" fontId="0" fillId="0" borderId="11" xfId="33" applyNumberFormat="1" applyFill="1" applyBorder="1" applyAlignment="1">
      <alignment/>
    </xf>
    <xf numFmtId="9" fontId="0" fillId="0" borderId="10" xfId="76" applyFill="1" applyBorder="1" applyAlignment="1">
      <alignment/>
    </xf>
    <xf numFmtId="9" fontId="0" fillId="0" borderId="11" xfId="76" applyFill="1" applyBorder="1" applyAlignment="1">
      <alignment/>
    </xf>
    <xf numFmtId="9" fontId="0" fillId="0" borderId="15" xfId="76" applyFill="1" applyBorder="1" applyAlignment="1">
      <alignment/>
    </xf>
    <xf numFmtId="0" fontId="0" fillId="0" borderId="0" xfId="67" applyFont="1">
      <alignment/>
    </xf>
    <xf numFmtId="0" fontId="67" fillId="0" borderId="0" xfId="67" applyFont="1" applyAlignment="1">
      <alignment/>
    </xf>
    <xf numFmtId="0" fontId="55" fillId="0" borderId="0" xfId="67" applyFont="1">
      <alignment/>
    </xf>
    <xf numFmtId="0" fontId="68" fillId="0" borderId="0" xfId="67" applyFont="1" applyAlignment="1">
      <alignment/>
    </xf>
    <xf numFmtId="0" fontId="55" fillId="0" borderId="0" xfId="67" applyFont="1" applyAlignment="1">
      <alignment/>
    </xf>
    <xf numFmtId="0" fontId="55" fillId="0" borderId="0" xfId="67" applyFont="1" applyAlignment="1">
      <alignment horizontal="center"/>
    </xf>
    <xf numFmtId="0" fontId="7" fillId="0" borderId="0" xfId="67" applyFont="1" applyAlignment="1">
      <alignment/>
    </xf>
    <xf numFmtId="0" fontId="58" fillId="0" borderId="17" xfId="61" applyFont="1" applyFill="1" applyBorder="1" applyAlignment="1">
      <alignment horizontal="center"/>
    </xf>
    <xf numFmtId="0" fontId="58" fillId="0" borderId="18" xfId="61" applyFont="1" applyFill="1" applyBorder="1" applyAlignment="1">
      <alignment horizontal="center"/>
    </xf>
    <xf numFmtId="2" fontId="7" fillId="0" borderId="13" xfId="61" applyNumberFormat="1" applyFont="1" applyFill="1" applyBorder="1" applyAlignment="1">
      <alignment horizontal="center"/>
    </xf>
    <xf numFmtId="2" fontId="7" fillId="0" borderId="13" xfId="61" applyNumberFormat="1" applyFont="1" applyFill="1" applyBorder="1">
      <alignment/>
    </xf>
    <xf numFmtId="2" fontId="41" fillId="0" borderId="11" xfId="56" applyNumberFormat="1" applyFont="1" applyFill="1" applyBorder="1">
      <alignment/>
      <protection/>
    </xf>
    <xf numFmtId="2" fontId="23" fillId="0" borderId="11" xfId="56" applyNumberFormat="1" applyFont="1" applyFill="1" applyBorder="1" applyAlignment="1">
      <alignment horizontal="center"/>
      <protection/>
    </xf>
    <xf numFmtId="2" fontId="7" fillId="0" borderId="12" xfId="61" applyNumberFormat="1" applyFont="1" applyFill="1" applyBorder="1">
      <alignment/>
    </xf>
    <xf numFmtId="49" fontId="7" fillId="0" borderId="20" xfId="48" applyNumberFormat="1" applyFont="1" applyFill="1" applyBorder="1">
      <alignment/>
      <protection/>
    </xf>
    <xf numFmtId="0" fontId="23" fillId="0" borderId="12" xfId="48" applyFont="1" applyFill="1" applyBorder="1" applyAlignment="1">
      <alignment horizontal="center"/>
      <protection/>
    </xf>
    <xf numFmtId="2" fontId="7" fillId="0" borderId="12" xfId="61" applyNumberFormat="1" applyFont="1" applyFill="1" applyBorder="1" applyAlignment="1">
      <alignment horizontal="right"/>
    </xf>
    <xf numFmtId="0" fontId="7" fillId="0" borderId="0" xfId="61" applyFont="1" applyFill="1" applyBorder="1" applyAlignment="1">
      <alignment horizontal="center"/>
    </xf>
    <xf numFmtId="0" fontId="7" fillId="0" borderId="0" xfId="61" applyFont="1" applyFill="1" applyBorder="1">
      <alignment/>
    </xf>
    <xf numFmtId="9" fontId="7" fillId="0" borderId="0" xfId="33" applyNumberFormat="1" applyFont="1" applyFill="1" applyBorder="1" applyAlignment="1">
      <alignment/>
    </xf>
    <xf numFmtId="4" fontId="68" fillId="0" borderId="0" xfId="53" applyNumberFormat="1" applyFont="1" applyFill="1" applyBorder="1">
      <alignment/>
      <protection/>
    </xf>
    <xf numFmtId="0" fontId="55" fillId="0" borderId="0" xfId="61" applyFont="1">
      <alignment/>
    </xf>
    <xf numFmtId="0" fontId="19" fillId="0" borderId="0" xfId="67" applyFont="1" applyBorder="1">
      <alignment/>
    </xf>
    <xf numFmtId="0" fontId="55" fillId="0" borderId="0" xfId="67" applyFont="1" applyBorder="1">
      <alignment/>
    </xf>
    <xf numFmtId="0" fontId="7" fillId="0" borderId="0" xfId="56" applyFont="1" applyBorder="1">
      <alignment/>
      <protection/>
    </xf>
    <xf numFmtId="0" fontId="55" fillId="0" borderId="0" xfId="45" applyFont="1" applyBorder="1">
      <alignment/>
      <protection/>
    </xf>
    <xf numFmtId="4" fontId="7" fillId="0" borderId="29" xfId="0" applyNumberFormat="1" applyFont="1" applyFill="1" applyBorder="1" applyAlignment="1">
      <alignment horizontal="right"/>
    </xf>
    <xf numFmtId="4" fontId="7" fillId="0" borderId="35" xfId="0" applyNumberFormat="1" applyFont="1" applyFill="1" applyBorder="1" applyAlignment="1">
      <alignment horizontal="right"/>
    </xf>
    <xf numFmtId="0" fontId="7" fillId="0" borderId="0" xfId="57" applyFont="1" applyAlignment="1">
      <alignment horizontal="left"/>
    </xf>
    <xf numFmtId="0" fontId="46" fillId="0" borderId="0" xfId="57" applyFont="1" applyAlignment="1">
      <alignment/>
    </xf>
    <xf numFmtId="0" fontId="0" fillId="0" borderId="0" xfId="57">
      <alignment/>
    </xf>
    <xf numFmtId="0" fontId="7" fillId="0" borderId="0" xfId="57" applyFont="1" applyAlignment="1">
      <alignment horizontal="center"/>
    </xf>
    <xf numFmtId="0" fontId="7" fillId="0" borderId="0" xfId="57" applyFont="1">
      <alignment/>
    </xf>
    <xf numFmtId="0" fontId="52" fillId="0" borderId="0" xfId="57" applyFont="1">
      <alignment/>
    </xf>
    <xf numFmtId="0" fontId="1" fillId="0" borderId="22" xfId="58" applyFont="1" applyBorder="1" applyAlignment="1">
      <alignment horizontal="center" vertical="center" wrapText="1"/>
      <protection/>
    </xf>
    <xf numFmtId="0" fontId="1" fillId="0" borderId="13" xfId="58" applyFont="1" applyBorder="1" applyAlignment="1">
      <alignment horizontal="center" vertical="center" wrapText="1"/>
      <protection/>
    </xf>
    <xf numFmtId="0" fontId="1" fillId="0" borderId="17" xfId="58" applyFont="1" applyBorder="1" applyAlignment="1">
      <alignment horizontal="center"/>
      <protection/>
    </xf>
    <xf numFmtId="0" fontId="14" fillId="0" borderId="13" xfId="58" applyFont="1" applyBorder="1" applyAlignment="1">
      <alignment horizontal="center" vertical="center" wrapText="1"/>
      <protection/>
    </xf>
    <xf numFmtId="49" fontId="0" fillId="0" borderId="22" xfId="58" applyNumberFormat="1" applyBorder="1">
      <alignment/>
      <protection/>
    </xf>
    <xf numFmtId="49" fontId="3" fillId="0" borderId="109" xfId="58" applyNumberFormat="1" applyFont="1" applyBorder="1">
      <alignment/>
      <protection/>
    </xf>
    <xf numFmtId="0" fontId="1" fillId="0" borderId="110" xfId="58" applyFont="1" applyBorder="1" applyAlignment="1">
      <alignment horizontal="center"/>
      <protection/>
    </xf>
    <xf numFmtId="0" fontId="0" fillId="0" borderId="13" xfId="58" applyBorder="1">
      <alignment/>
      <protection/>
    </xf>
    <xf numFmtId="0" fontId="0" fillId="0" borderId="109" xfId="58" applyBorder="1">
      <alignment/>
      <protection/>
    </xf>
    <xf numFmtId="49" fontId="3" fillId="0" borderId="111" xfId="58" applyNumberFormat="1" applyFont="1" applyBorder="1">
      <alignment/>
      <protection/>
    </xf>
    <xf numFmtId="49" fontId="3" fillId="0" borderId="62" xfId="58" applyNumberFormat="1" applyFont="1" applyBorder="1">
      <alignment/>
      <protection/>
    </xf>
    <xf numFmtId="0" fontId="1" fillId="0" borderId="111" xfId="58" applyFont="1" applyBorder="1" applyAlignment="1">
      <alignment horizontal="center"/>
      <protection/>
    </xf>
    <xf numFmtId="4" fontId="0" fillId="0" borderId="62" xfId="58" applyNumberFormat="1" applyBorder="1">
      <alignment/>
      <protection/>
    </xf>
    <xf numFmtId="4" fontId="3" fillId="0" borderId="62" xfId="58" applyNumberFormat="1" applyFont="1" applyBorder="1">
      <alignment/>
      <protection/>
    </xf>
    <xf numFmtId="0" fontId="54" fillId="0" borderId="111" xfId="58" applyFont="1" applyBorder="1" applyAlignment="1">
      <alignment horizontal="center"/>
      <protection/>
    </xf>
    <xf numFmtId="49" fontId="0" fillId="0" borderId="62" xfId="58" applyNumberFormat="1" applyBorder="1">
      <alignment/>
      <protection/>
    </xf>
    <xf numFmtId="4" fontId="0" fillId="0" borderId="62" xfId="58" applyNumberFormat="1" applyFont="1" applyBorder="1">
      <alignment/>
      <protection/>
    </xf>
    <xf numFmtId="49" fontId="3" fillId="0" borderId="112" xfId="58" applyNumberFormat="1" applyFont="1" applyBorder="1" applyAlignment="1">
      <alignment/>
      <protection/>
    </xf>
    <xf numFmtId="49" fontId="3" fillId="0" borderId="12" xfId="58" applyNumberFormat="1" applyFont="1" applyBorder="1" applyAlignment="1">
      <alignment/>
      <protection/>
    </xf>
    <xf numFmtId="0" fontId="1" fillId="0" borderId="113" xfId="58" applyFont="1" applyBorder="1" applyAlignment="1">
      <alignment horizontal="center"/>
      <protection/>
    </xf>
    <xf numFmtId="4" fontId="0" fillId="0" borderId="11" xfId="58" applyNumberFormat="1" applyBorder="1">
      <alignment/>
      <protection/>
    </xf>
    <xf numFmtId="4" fontId="0" fillId="0" borderId="11" xfId="58" applyNumberFormat="1" applyBorder="1" applyAlignment="1">
      <alignment horizontal="center"/>
      <protection/>
    </xf>
    <xf numFmtId="4" fontId="3" fillId="0" borderId="11" xfId="58" applyNumberFormat="1" applyFont="1" applyBorder="1">
      <alignment/>
      <protection/>
    </xf>
    <xf numFmtId="4" fontId="3" fillId="0" borderId="11" xfId="58" applyNumberFormat="1" applyFont="1" applyBorder="1" applyAlignment="1">
      <alignment horizontal="right"/>
      <protection/>
    </xf>
    <xf numFmtId="0" fontId="3" fillId="0" borderId="110" xfId="58" applyFont="1" applyBorder="1">
      <alignment/>
      <protection/>
    </xf>
    <xf numFmtId="0" fontId="3" fillId="0" borderId="114" xfId="58" applyFont="1" applyBorder="1">
      <alignment/>
      <protection/>
    </xf>
    <xf numFmtId="4" fontId="0" fillId="0" borderId="109" xfId="58" applyNumberFormat="1" applyBorder="1">
      <alignment/>
      <protection/>
    </xf>
    <xf numFmtId="4" fontId="3" fillId="0" borderId="109" xfId="58" applyNumberFormat="1" applyFont="1" applyBorder="1">
      <alignment/>
      <protection/>
    </xf>
    <xf numFmtId="49" fontId="3" fillId="0" borderId="113" xfId="58" applyNumberFormat="1" applyFont="1" applyBorder="1" applyAlignment="1">
      <alignment/>
      <protection/>
    </xf>
    <xf numFmtId="4" fontId="0" fillId="0" borderId="12" xfId="58" applyNumberFormat="1" applyBorder="1">
      <alignment/>
      <protection/>
    </xf>
    <xf numFmtId="4" fontId="0" fillId="0" borderId="12" xfId="58" applyNumberFormat="1" applyBorder="1" applyAlignment="1">
      <alignment horizontal="center"/>
      <protection/>
    </xf>
    <xf numFmtId="4" fontId="3" fillId="0" borderId="12" xfId="58" applyNumberFormat="1" applyFont="1" applyBorder="1">
      <alignment/>
      <protection/>
    </xf>
    <xf numFmtId="4" fontId="3" fillId="0" borderId="12" xfId="58" applyNumberFormat="1" applyFont="1" applyBorder="1" applyAlignment="1">
      <alignment horizontal="right"/>
      <protection/>
    </xf>
    <xf numFmtId="49" fontId="3" fillId="0" borderId="115" xfId="58" applyNumberFormat="1" applyFont="1" applyBorder="1">
      <alignment/>
      <protection/>
    </xf>
    <xf numFmtId="4" fontId="0" fillId="0" borderId="13" xfId="58" applyNumberFormat="1" applyBorder="1">
      <alignment/>
      <protection/>
    </xf>
    <xf numFmtId="49" fontId="3" fillId="0" borderId="21" xfId="58" applyNumberFormat="1" applyFont="1" applyBorder="1" applyAlignment="1">
      <alignment/>
      <protection/>
    </xf>
    <xf numFmtId="4" fontId="0" fillId="0" borderId="116" xfId="58" applyNumberFormat="1" applyBorder="1">
      <alignment/>
      <protection/>
    </xf>
    <xf numFmtId="4" fontId="0" fillId="0" borderId="116" xfId="58" applyNumberFormat="1" applyBorder="1" applyAlignment="1">
      <alignment horizontal="center"/>
      <protection/>
    </xf>
    <xf numFmtId="4" fontId="3" fillId="0" borderId="116" xfId="58" applyNumberFormat="1" applyFont="1" applyBorder="1">
      <alignment/>
      <protection/>
    </xf>
    <xf numFmtId="4" fontId="3" fillId="0" borderId="116" xfId="58" applyNumberFormat="1" applyFont="1" applyBorder="1" applyAlignment="1">
      <alignment horizontal="right"/>
      <protection/>
    </xf>
    <xf numFmtId="49" fontId="3" fillId="0" borderId="0" xfId="58" applyNumberFormat="1" applyFont="1" applyBorder="1" applyAlignment="1">
      <alignment/>
      <protection/>
    </xf>
    <xf numFmtId="0" fontId="1" fillId="0" borderId="0" xfId="58" applyFont="1" applyBorder="1" applyAlignment="1">
      <alignment horizontal="center"/>
      <protection/>
    </xf>
    <xf numFmtId="4" fontId="0" fillId="0" borderId="0" xfId="58" applyNumberFormat="1" applyBorder="1">
      <alignment/>
      <protection/>
    </xf>
    <xf numFmtId="4" fontId="0" fillId="0" borderId="0" xfId="58" applyNumberFormat="1" applyBorder="1" applyAlignment="1">
      <alignment horizontal="center"/>
      <protection/>
    </xf>
    <xf numFmtId="4" fontId="3" fillId="0" borderId="0" xfId="58" applyNumberFormat="1" applyFont="1" applyBorder="1">
      <alignment/>
      <protection/>
    </xf>
    <xf numFmtId="4" fontId="3" fillId="0" borderId="0" xfId="58" applyNumberFormat="1" applyFont="1" applyBorder="1" applyAlignment="1">
      <alignment horizontal="right"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49" fontId="0" fillId="0" borderId="0" xfId="58" applyNumberFormat="1" applyFill="1" applyBorder="1">
      <alignment/>
      <protection/>
    </xf>
    <xf numFmtId="0" fontId="7" fillId="0" borderId="0" xfId="57" applyFont="1" applyBorder="1">
      <alignment/>
    </xf>
    <xf numFmtId="0" fontId="19" fillId="0" borderId="0" xfId="57" applyFont="1">
      <alignment/>
    </xf>
    <xf numFmtId="0" fontId="59" fillId="0" borderId="0" xfId="57" applyFont="1" applyFill="1">
      <alignment/>
    </xf>
    <xf numFmtId="0" fontId="0" fillId="0" borderId="0" xfId="57" applyBorder="1">
      <alignment/>
    </xf>
    <xf numFmtId="0" fontId="7" fillId="0" borderId="0" xfId="58" applyFont="1" applyBorder="1">
      <alignment/>
      <protection/>
    </xf>
    <xf numFmtId="0" fontId="56" fillId="0" borderId="0" xfId="57" applyFont="1">
      <alignment/>
    </xf>
    <xf numFmtId="1" fontId="7" fillId="0" borderId="11" xfId="61" applyNumberFormat="1" applyFont="1" applyFill="1" applyBorder="1" applyAlignment="1">
      <alignment horizontal="center"/>
    </xf>
    <xf numFmtId="2" fontId="41" fillId="0" borderId="11" xfId="59" applyNumberFormat="1" applyFont="1" applyFill="1" applyBorder="1">
      <alignment/>
      <protection/>
    </xf>
    <xf numFmtId="2" fontId="23" fillId="0" borderId="11" xfId="59" applyNumberFormat="1" applyFont="1" applyFill="1" applyBorder="1" applyAlignment="1">
      <alignment horizontal="center"/>
      <protection/>
    </xf>
    <xf numFmtId="0" fontId="7" fillId="0" borderId="0" xfId="48" applyFont="1" applyFill="1" applyBorder="1">
      <alignment/>
      <protection/>
    </xf>
    <xf numFmtId="2" fontId="41" fillId="0" borderId="0" xfId="59" applyNumberFormat="1" applyFont="1" applyFill="1" applyBorder="1">
      <alignment/>
      <protection/>
    </xf>
    <xf numFmtId="49" fontId="7" fillId="0" borderId="12" xfId="48" applyNumberFormat="1" applyFont="1" applyFill="1" applyBorder="1">
      <alignment/>
      <protection/>
    </xf>
    <xf numFmtId="2" fontId="23" fillId="0" borderId="12" xfId="59" applyNumberFormat="1" applyFont="1" applyFill="1" applyBorder="1" applyAlignment="1">
      <alignment horizontal="center"/>
      <protection/>
    </xf>
    <xf numFmtId="0" fontId="7" fillId="0" borderId="0" xfId="59" applyFont="1" applyBorder="1">
      <alignment/>
      <protection/>
    </xf>
    <xf numFmtId="0" fontId="12" fillId="0" borderId="0" xfId="0" applyFont="1" applyFill="1" applyBorder="1" applyAlignment="1">
      <alignment/>
    </xf>
    <xf numFmtId="0" fontId="69" fillId="0" borderId="11" xfId="0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right"/>
    </xf>
    <xf numFmtId="4" fontId="12" fillId="0" borderId="11" xfId="0" applyNumberFormat="1" applyFont="1" applyFill="1" applyBorder="1" applyAlignment="1">
      <alignment/>
    </xf>
    <xf numFmtId="0" fontId="7" fillId="0" borderId="117" xfId="53" applyFont="1" applyBorder="1" applyAlignment="1">
      <alignment horizontal="center"/>
      <protection/>
    </xf>
    <xf numFmtId="0" fontId="50" fillId="0" borderId="70" xfId="53" applyFont="1" applyBorder="1" applyAlignment="1">
      <alignment horizontal="center"/>
      <protection/>
    </xf>
    <xf numFmtId="0" fontId="50" fillId="0" borderId="18" xfId="53" applyFont="1" applyBorder="1" applyAlignment="1">
      <alignment horizontal="center"/>
      <protection/>
    </xf>
    <xf numFmtId="0" fontId="45" fillId="0" borderId="0" xfId="60" applyFont="1" applyAlignment="1">
      <alignment horizontal="center"/>
    </xf>
    <xf numFmtId="0" fontId="7" fillId="0" borderId="22" xfId="53" applyFont="1" applyBorder="1" applyAlignment="1">
      <alignment horizontal="center" vertical="center" shrinkToFit="1"/>
      <protection/>
    </xf>
    <xf numFmtId="0" fontId="7" fillId="0" borderId="14" xfId="53" applyFont="1" applyBorder="1" applyAlignment="1">
      <alignment horizontal="center" vertical="center" shrinkToFit="1"/>
      <protection/>
    </xf>
    <xf numFmtId="0" fontId="7" fillId="0" borderId="21" xfId="53" applyFont="1" applyBorder="1" applyAlignment="1">
      <alignment horizontal="center" vertical="center" shrinkToFit="1"/>
      <protection/>
    </xf>
    <xf numFmtId="0" fontId="7" fillId="0" borderId="16" xfId="53" applyFont="1" applyBorder="1" applyAlignment="1">
      <alignment horizontal="center" vertical="center" shrinkToFit="1"/>
      <protection/>
    </xf>
    <xf numFmtId="0" fontId="12" fillId="0" borderId="24" xfId="55" applyFont="1" applyBorder="1" applyAlignment="1">
      <alignment horizontal="center" vertical="center" wrapText="1"/>
    </xf>
    <xf numFmtId="0" fontId="12" fillId="0" borderId="0" xfId="55" applyFont="1" applyAlignment="1">
      <alignment horizontal="center" vertical="center"/>
    </xf>
    <xf numFmtId="0" fontId="12" fillId="0" borderId="24" xfId="55" applyFont="1" applyBorder="1" applyAlignment="1">
      <alignment horizontal="center" vertical="center"/>
    </xf>
    <xf numFmtId="0" fontId="19" fillId="0" borderId="0" xfId="55" applyFont="1" applyAlignment="1">
      <alignment horizontal="center"/>
    </xf>
    <xf numFmtId="0" fontId="46" fillId="0" borderId="0" xfId="67" applyFont="1" applyAlignment="1">
      <alignment horizontal="center"/>
    </xf>
    <xf numFmtId="0" fontId="45" fillId="0" borderId="0" xfId="67" applyFont="1" applyAlignment="1">
      <alignment horizontal="center"/>
    </xf>
    <xf numFmtId="0" fontId="7" fillId="0" borderId="0" xfId="67" applyFont="1" applyAlignment="1">
      <alignment horizontal="center"/>
    </xf>
    <xf numFmtId="0" fontId="7" fillId="0" borderId="118" xfId="53" applyFont="1" applyBorder="1" applyAlignment="1">
      <alignment horizontal="center" wrapText="1"/>
      <protection/>
    </xf>
    <xf numFmtId="0" fontId="50" fillId="0" borderId="39" xfId="53" applyFont="1" applyBorder="1" applyAlignment="1">
      <alignment horizontal="center" vertical="center"/>
      <protection/>
    </xf>
    <xf numFmtId="0" fontId="50" fillId="0" borderId="58" xfId="53" applyFont="1" applyBorder="1" applyAlignment="1">
      <alignment horizontal="center"/>
      <protection/>
    </xf>
    <xf numFmtId="0" fontId="50" fillId="0" borderId="119" xfId="53" applyFont="1" applyBorder="1" applyAlignment="1">
      <alignment horizontal="center"/>
      <protection/>
    </xf>
    <xf numFmtId="0" fontId="46" fillId="0" borderId="0" xfId="60" applyFont="1" applyAlignment="1">
      <alignment horizontal="center"/>
    </xf>
    <xf numFmtId="0" fontId="49" fillId="0" borderId="0" xfId="60" applyFont="1" applyAlignment="1">
      <alignment horizontal="center"/>
    </xf>
    <xf numFmtId="0" fontId="7" fillId="0" borderId="0" xfId="60" applyFont="1" applyAlignment="1">
      <alignment horizontal="center"/>
    </xf>
    <xf numFmtId="0" fontId="50" fillId="0" borderId="22" xfId="53" applyFont="1" applyBorder="1" applyAlignment="1">
      <alignment horizontal="center" vertical="center"/>
      <protection/>
    </xf>
    <xf numFmtId="0" fontId="50" fillId="0" borderId="10" xfId="53" applyFont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50" fillId="0" borderId="120" xfId="53" applyFont="1" applyBorder="1" applyAlignment="1">
      <alignment horizontal="center"/>
      <protection/>
    </xf>
    <xf numFmtId="0" fontId="50" fillId="0" borderId="71" xfId="53" applyFont="1" applyBorder="1" applyAlignment="1">
      <alignment horizontal="center"/>
      <protection/>
    </xf>
    <xf numFmtId="0" fontId="43" fillId="0" borderId="0" xfId="55" applyFont="1" applyAlignment="1">
      <alignment horizontal="center"/>
    </xf>
    <xf numFmtId="0" fontId="52" fillId="0" borderId="118" xfId="53" applyFont="1" applyFill="1" applyBorder="1" applyAlignment="1">
      <alignment horizontal="center" vertical="center"/>
      <protection/>
    </xf>
    <xf numFmtId="0" fontId="52" fillId="0" borderId="117" xfId="53" applyFont="1" applyFill="1" applyBorder="1" applyAlignment="1">
      <alignment horizontal="center" vertical="center"/>
      <protection/>
    </xf>
    <xf numFmtId="0" fontId="52" fillId="0" borderId="121" xfId="53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4" fontId="50" fillId="0" borderId="26" xfId="53" applyNumberFormat="1" applyFont="1" applyBorder="1" applyAlignment="1">
      <alignment horizontal="center"/>
      <protection/>
    </xf>
    <xf numFmtId="4" fontId="50" fillId="0" borderId="122" xfId="53" applyNumberFormat="1" applyFont="1" applyBorder="1" applyAlignment="1">
      <alignment horizontal="center"/>
      <protection/>
    </xf>
    <xf numFmtId="0" fontId="52" fillId="0" borderId="106" xfId="53" applyFont="1" applyFill="1" applyBorder="1" applyAlignment="1">
      <alignment horizontal="center" vertical="center"/>
      <protection/>
    </xf>
    <xf numFmtId="0" fontId="50" fillId="0" borderId="118" xfId="53" applyFont="1" applyBorder="1" applyAlignment="1">
      <alignment horizontal="center" vertical="center" wrapText="1"/>
      <protection/>
    </xf>
    <xf numFmtId="0" fontId="50" fillId="0" borderId="117" xfId="53" applyFont="1" applyBorder="1" applyAlignment="1">
      <alignment horizontal="center" vertical="center" wrapText="1"/>
      <protection/>
    </xf>
    <xf numFmtId="0" fontId="50" fillId="0" borderId="121" xfId="53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center"/>
    </xf>
    <xf numFmtId="0" fontId="19" fillId="0" borderId="0" xfId="67" applyFont="1" applyAlignment="1">
      <alignment horizontal="center"/>
    </xf>
    <xf numFmtId="0" fontId="50" fillId="0" borderId="19" xfId="53" applyFont="1" applyBorder="1" applyAlignment="1">
      <alignment horizontal="center" vertical="center"/>
      <protection/>
    </xf>
    <xf numFmtId="0" fontId="50" fillId="0" borderId="0" xfId="53" applyFont="1" applyBorder="1" applyAlignment="1">
      <alignment horizontal="center" vertical="center"/>
      <protection/>
    </xf>
    <xf numFmtId="0" fontId="50" fillId="0" borderId="41" xfId="53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left"/>
      <protection/>
    </xf>
    <xf numFmtId="0" fontId="7" fillId="0" borderId="0" xfId="53" applyFont="1" applyBorder="1" applyAlignment="1">
      <alignment horizontal="left"/>
      <protection/>
    </xf>
    <xf numFmtId="0" fontId="7" fillId="0" borderId="21" xfId="53" applyFont="1" applyFill="1" applyBorder="1" applyAlignment="1">
      <alignment horizontal="left"/>
      <protection/>
    </xf>
    <xf numFmtId="0" fontId="7" fillId="0" borderId="20" xfId="53" applyFont="1" applyFill="1" applyBorder="1" applyAlignment="1">
      <alignment horizontal="left"/>
      <protection/>
    </xf>
    <xf numFmtId="0" fontId="50" fillId="0" borderId="54" xfId="53" applyFont="1" applyBorder="1" applyAlignment="1">
      <alignment horizontal="center" vertical="center"/>
      <protection/>
    </xf>
    <xf numFmtId="0" fontId="50" fillId="0" borderId="108" xfId="53" applyFont="1" applyBorder="1" applyAlignment="1">
      <alignment horizontal="center" vertical="center"/>
      <protection/>
    </xf>
    <xf numFmtId="0" fontId="50" fillId="0" borderId="54" xfId="67" applyFont="1" applyBorder="1" applyAlignment="1">
      <alignment horizontal="center" vertical="center"/>
    </xf>
    <xf numFmtId="0" fontId="50" fillId="0" borderId="42" xfId="67" applyFont="1" applyBorder="1" applyAlignment="1">
      <alignment horizontal="center" vertical="center"/>
    </xf>
    <xf numFmtId="0" fontId="7" fillId="0" borderId="28" xfId="53" applyFont="1" applyBorder="1" applyAlignment="1">
      <alignment horizontal="center"/>
      <protection/>
    </xf>
    <xf numFmtId="0" fontId="7" fillId="0" borderId="50" xfId="53" applyFont="1" applyBorder="1" applyAlignment="1">
      <alignment horizontal="center"/>
      <protection/>
    </xf>
    <xf numFmtId="4" fontId="19" fillId="0" borderId="10" xfId="53" applyNumberFormat="1" applyFont="1" applyBorder="1" applyAlignment="1">
      <alignment horizontal="center"/>
      <protection/>
    </xf>
    <xf numFmtId="4" fontId="19" fillId="0" borderId="15" xfId="53" applyNumberFormat="1" applyFont="1" applyBorder="1" applyAlignment="1">
      <alignment horizontal="center"/>
      <protection/>
    </xf>
    <xf numFmtId="0" fontId="7" fillId="0" borderId="28" xfId="67" applyFont="1" applyBorder="1" applyAlignment="1">
      <alignment horizontal="center"/>
    </xf>
    <xf numFmtId="0" fontId="7" fillId="0" borderId="123" xfId="67" applyFont="1" applyBorder="1" applyAlignment="1">
      <alignment horizontal="center"/>
    </xf>
    <xf numFmtId="0" fontId="7" fillId="0" borderId="21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7" fillId="0" borderId="21" xfId="53" applyFont="1" applyBorder="1" applyAlignment="1">
      <alignment horizontal="left"/>
      <protection/>
    </xf>
    <xf numFmtId="0" fontId="7" fillId="0" borderId="20" xfId="53" applyFont="1" applyBorder="1" applyAlignment="1">
      <alignment horizontal="left"/>
      <protection/>
    </xf>
    <xf numFmtId="0" fontId="19" fillId="0" borderId="0" xfId="60" applyFont="1" applyAlignment="1">
      <alignment horizontal="center"/>
    </xf>
    <xf numFmtId="0" fontId="7" fillId="0" borderId="10" xfId="53" applyFont="1" applyBorder="1" applyAlignment="1">
      <alignment horizontal="center" vertical="center" shrinkToFit="1"/>
      <protection/>
    </xf>
    <xf numFmtId="0" fontId="7" fillId="0" borderId="15" xfId="53" applyFont="1" applyBorder="1" applyAlignment="1">
      <alignment horizontal="center" vertical="center" shrinkToFit="1"/>
      <protection/>
    </xf>
    <xf numFmtId="0" fontId="45" fillId="0" borderId="0" xfId="65" applyFont="1" applyAlignment="1">
      <alignment horizontal="center"/>
    </xf>
    <xf numFmtId="0" fontId="19" fillId="0" borderId="0" xfId="65" applyFont="1" applyAlignment="1">
      <alignment horizontal="center"/>
    </xf>
    <xf numFmtId="0" fontId="46" fillId="0" borderId="0" xfId="65" applyFont="1" applyAlignment="1">
      <alignment horizontal="center"/>
    </xf>
    <xf numFmtId="0" fontId="3" fillId="0" borderId="0" xfId="54" applyFont="1" applyFill="1" applyAlignment="1">
      <alignment horizontal="left"/>
      <protection/>
    </xf>
    <xf numFmtId="0" fontId="0" fillId="0" borderId="32" xfId="54" applyFont="1" applyFill="1" applyBorder="1" applyAlignment="1">
      <alignment horizontal="center" vertical="center" wrapText="1"/>
      <protection/>
    </xf>
    <xf numFmtId="0" fontId="0" fillId="0" borderId="120" xfId="54" applyFont="1" applyFill="1" applyBorder="1" applyAlignment="1">
      <alignment horizontal="center" vertical="center" wrapText="1"/>
      <protection/>
    </xf>
    <xf numFmtId="0" fontId="0" fillId="0" borderId="71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62" fillId="0" borderId="0" xfId="54" applyFont="1" applyFill="1" applyBorder="1" applyAlignment="1">
      <alignment horizontal="left" vertical="center" wrapText="1"/>
      <protection/>
    </xf>
    <xf numFmtId="0" fontId="0" fillId="0" borderId="0" xfId="54" applyFont="1" applyFill="1" applyAlignment="1">
      <alignment horizontal="left"/>
      <protection/>
    </xf>
    <xf numFmtId="0" fontId="11" fillId="0" borderId="0" xfId="54" applyFont="1" applyFill="1" applyAlignment="1">
      <alignment horizontal="center" vertical="center" wrapText="1"/>
      <protection/>
    </xf>
    <xf numFmtId="0" fontId="0" fillId="0" borderId="44" xfId="54" applyFont="1" applyFill="1" applyBorder="1" applyAlignment="1">
      <alignment horizontal="center" vertical="center" wrapText="1"/>
      <protection/>
    </xf>
    <xf numFmtId="0" fontId="0" fillId="0" borderId="34" xfId="54" applyFont="1" applyFill="1" applyBorder="1" applyAlignment="1">
      <alignment horizontal="center" vertical="center" wrapText="1"/>
      <protection/>
    </xf>
    <xf numFmtId="0" fontId="0" fillId="0" borderId="81" xfId="54" applyFont="1" applyFill="1" applyBorder="1" applyAlignment="1">
      <alignment horizontal="center" vertical="center" wrapText="1"/>
      <protection/>
    </xf>
    <xf numFmtId="0" fontId="62" fillId="0" borderId="0" xfId="54" applyFont="1" applyFill="1" applyAlignment="1">
      <alignment horizontal="center" wrapText="1"/>
      <protection/>
    </xf>
    <xf numFmtId="0" fontId="3" fillId="0" borderId="0" xfId="54" applyFont="1" applyAlignment="1">
      <alignment horizontal="left"/>
      <protection/>
    </xf>
    <xf numFmtId="0" fontId="57" fillId="0" borderId="0" xfId="54" applyFont="1" applyAlignment="1">
      <alignment horizontal="left"/>
      <protection/>
    </xf>
    <xf numFmtId="0" fontId="47" fillId="0" borderId="0" xfId="54" applyFont="1" applyAlignment="1">
      <alignment horizontal="left"/>
      <protection/>
    </xf>
    <xf numFmtId="0" fontId="11" fillId="0" borderId="0" xfId="54" applyFont="1" applyAlignment="1">
      <alignment horizontal="center" vertical="center" wrapText="1"/>
      <protection/>
    </xf>
    <xf numFmtId="0" fontId="62" fillId="0" borderId="0" xfId="54" applyFont="1" applyBorder="1" applyAlignment="1">
      <alignment horizontal="left" vertical="center" wrapText="1"/>
      <protection/>
    </xf>
    <xf numFmtId="0" fontId="63" fillId="0" borderId="0" xfId="54" applyFont="1" applyAlignment="1">
      <alignment horizontal="center"/>
      <protection/>
    </xf>
    <xf numFmtId="0" fontId="0" fillId="0" borderId="5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 vertical="center" wrapText="1"/>
      <protection/>
    </xf>
    <xf numFmtId="0" fontId="0" fillId="0" borderId="60" xfId="54" applyFont="1" applyFill="1" applyBorder="1" applyAlignment="1">
      <alignment horizontal="center" vertical="center" wrapText="1"/>
      <protection/>
    </xf>
    <xf numFmtId="0" fontId="0" fillId="0" borderId="124" xfId="54" applyFont="1" applyFill="1" applyBorder="1" applyAlignment="1">
      <alignment horizontal="center" vertical="center" wrapText="1"/>
      <protection/>
    </xf>
    <xf numFmtId="0" fontId="48" fillId="0" borderId="0" xfId="54" applyFont="1" applyAlignment="1">
      <alignment horizontal="center" wrapText="1"/>
      <protection/>
    </xf>
    <xf numFmtId="172" fontId="2" fillId="0" borderId="34" xfId="54" applyNumberFormat="1" applyFont="1" applyFill="1" applyBorder="1" applyAlignment="1">
      <alignment horizontal="center" vertical="center" wrapText="1"/>
      <protection/>
    </xf>
    <xf numFmtId="172" fontId="2" fillId="0" borderId="49" xfId="54" applyNumberFormat="1" applyFont="1" applyFill="1" applyBorder="1" applyAlignment="1">
      <alignment horizontal="center" vertical="center" wrapText="1"/>
      <protection/>
    </xf>
    <xf numFmtId="172" fontId="2" fillId="0" borderId="17" xfId="54" applyNumberFormat="1" applyFont="1" applyFill="1" applyBorder="1" applyAlignment="1">
      <alignment horizontal="center" vertical="center" wrapText="1"/>
      <protection/>
    </xf>
    <xf numFmtId="172" fontId="2" fillId="0" borderId="37" xfId="54" applyNumberFormat="1" applyFont="1" applyFill="1" applyBorder="1" applyAlignment="1">
      <alignment horizontal="center" vertical="center" wrapText="1"/>
      <protection/>
    </xf>
    <xf numFmtId="0" fontId="62" fillId="0" borderId="34" xfId="54" applyFont="1" applyFill="1" applyBorder="1" applyAlignment="1">
      <alignment horizontal="center" vertical="center" wrapText="1"/>
      <protection/>
    </xf>
    <xf numFmtId="0" fontId="62" fillId="0" borderId="49" xfId="54" applyFont="1" applyFill="1" applyBorder="1" applyAlignment="1">
      <alignment horizontal="center" vertical="center" wrapText="1"/>
      <protection/>
    </xf>
    <xf numFmtId="0" fontId="62" fillId="0" borderId="58" xfId="54" applyFont="1" applyFill="1" applyBorder="1" applyAlignment="1">
      <alignment horizontal="center" vertical="center" wrapText="1"/>
      <protection/>
    </xf>
    <xf numFmtId="0" fontId="62" fillId="0" borderId="54" xfId="54" applyFont="1" applyFill="1" applyBorder="1" applyAlignment="1">
      <alignment horizontal="center" vertical="center" wrapText="1"/>
      <protection/>
    </xf>
    <xf numFmtId="172" fontId="2" fillId="0" borderId="79" xfId="54" applyNumberFormat="1" applyFont="1" applyFill="1" applyBorder="1" applyAlignment="1">
      <alignment horizontal="center" vertical="center" wrapText="1"/>
      <protection/>
    </xf>
    <xf numFmtId="0" fontId="2" fillId="0" borderId="44" xfId="54" applyFont="1" applyFill="1" applyBorder="1" applyAlignment="1">
      <alignment horizontal="center" vertical="top" wrapText="1"/>
      <protection/>
    </xf>
    <xf numFmtId="0" fontId="2" fillId="0" borderId="32" xfId="54" applyFont="1" applyFill="1" applyBorder="1" applyAlignment="1">
      <alignment horizontal="center" vertical="top" wrapText="1"/>
      <protection/>
    </xf>
    <xf numFmtId="0" fontId="62" fillId="0" borderId="0" xfId="54" applyFont="1" applyBorder="1" applyAlignment="1">
      <alignment horizontal="center" vertical="center" wrapText="1"/>
      <protection/>
    </xf>
    <xf numFmtId="172" fontId="2" fillId="0" borderId="78" xfId="54" applyNumberFormat="1" applyFont="1" applyFill="1" applyBorder="1" applyAlignment="1">
      <alignment horizontal="center" vertical="center" wrapText="1"/>
      <protection/>
    </xf>
    <xf numFmtId="0" fontId="62" fillId="0" borderId="78" xfId="54" applyFont="1" applyFill="1" applyBorder="1" applyAlignment="1">
      <alignment horizontal="right" vertical="center" wrapText="1"/>
      <protection/>
    </xf>
    <xf numFmtId="0" fontId="62" fillId="0" borderId="34" xfId="54" applyFont="1" applyFill="1" applyBorder="1" applyAlignment="1">
      <alignment horizontal="right" vertical="center" wrapText="1"/>
      <protection/>
    </xf>
    <xf numFmtId="172" fontId="2" fillId="0" borderId="80" xfId="54" applyNumberFormat="1" applyFont="1" applyFill="1" applyBorder="1" applyAlignment="1">
      <alignment horizontal="center" vertical="center" wrapText="1"/>
      <protection/>
    </xf>
    <xf numFmtId="172" fontId="2" fillId="0" borderId="47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Border="1" applyAlignment="1">
      <alignment horizontal="center" vertical="center"/>
      <protection/>
    </xf>
    <xf numFmtId="0" fontId="11" fillId="0" borderId="41" xfId="54" applyFont="1" applyBorder="1" applyAlignment="1">
      <alignment horizontal="center" vertical="center"/>
      <protection/>
    </xf>
    <xf numFmtId="172" fontId="2" fillId="0" borderId="40" xfId="54" applyNumberFormat="1" applyFont="1" applyFill="1" applyBorder="1" applyAlignment="1">
      <alignment horizontal="center" vertical="center" wrapText="1"/>
      <protection/>
    </xf>
    <xf numFmtId="0" fontId="3" fillId="0" borderId="0" xfId="68" applyFont="1" applyBorder="1" applyAlignment="1">
      <alignment horizontal="left"/>
      <protection/>
    </xf>
    <xf numFmtId="0" fontId="2" fillId="0" borderId="0" xfId="68" applyFont="1" applyAlignment="1">
      <alignment horizontal="center" wrapText="1"/>
      <protection/>
    </xf>
    <xf numFmtId="0" fontId="48" fillId="0" borderId="0" xfId="68" applyFont="1" applyAlignment="1">
      <alignment horizontal="center" wrapText="1"/>
      <protection/>
    </xf>
    <xf numFmtId="0" fontId="3" fillId="0" borderId="19" xfId="68" applyFont="1" applyBorder="1" applyAlignment="1">
      <alignment horizontal="left"/>
      <protection/>
    </xf>
    <xf numFmtId="0" fontId="2" fillId="24" borderId="125" xfId="68" applyFont="1" applyFill="1" applyBorder="1" applyAlignment="1">
      <alignment horizontal="center"/>
      <protection/>
    </xf>
    <xf numFmtId="0" fontId="0" fillId="24" borderId="84" xfId="68" applyFont="1" applyFill="1" applyBorder="1" applyAlignment="1">
      <alignment horizontal="left"/>
      <protection/>
    </xf>
    <xf numFmtId="0" fontId="0" fillId="24" borderId="126" xfId="68" applyFont="1" applyFill="1" applyBorder="1" applyAlignment="1">
      <alignment horizontal="left"/>
      <protection/>
    </xf>
    <xf numFmtId="0" fontId="0" fillId="24" borderId="127" xfId="68" applyFont="1" applyFill="1" applyBorder="1" applyAlignment="1">
      <alignment horizontal="left"/>
      <protection/>
    </xf>
    <xf numFmtId="0" fontId="19" fillId="0" borderId="0" xfId="63" applyFont="1" applyAlignment="1">
      <alignment horizontal="center"/>
    </xf>
    <xf numFmtId="0" fontId="45" fillId="0" borderId="0" xfId="63" applyFont="1" applyAlignment="1">
      <alignment horizontal="center"/>
    </xf>
    <xf numFmtId="0" fontId="7" fillId="0" borderId="0" xfId="63" applyFont="1" applyAlignment="1">
      <alignment horizontal="center"/>
    </xf>
    <xf numFmtId="0" fontId="7" fillId="0" borderId="0" xfId="63" applyFont="1" applyAlignment="1">
      <alignment horizontal="left"/>
    </xf>
    <xf numFmtId="0" fontId="13" fillId="0" borderId="28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122" xfId="0" applyFont="1" applyFill="1" applyBorder="1" applyAlignment="1">
      <alignment horizontal="center"/>
    </xf>
    <xf numFmtId="0" fontId="49" fillId="0" borderId="0" xfId="46" applyFont="1" applyAlignment="1">
      <alignment horizontal="center"/>
      <protection/>
    </xf>
    <xf numFmtId="4" fontId="49" fillId="0" borderId="0" xfId="46" applyNumberFormat="1" applyFont="1" applyAlignment="1">
      <alignment horizontal="center"/>
      <protection/>
    </xf>
    <xf numFmtId="49" fontId="7" fillId="0" borderId="118" xfId="72" applyNumberFormat="1" applyFont="1" applyBorder="1" applyAlignment="1">
      <alignment horizontal="center" vertical="center"/>
      <protection/>
    </xf>
    <xf numFmtId="49" fontId="7" fillId="0" borderId="117" xfId="72" applyNumberFormat="1" applyFont="1" applyBorder="1" applyAlignment="1">
      <alignment horizontal="center" vertical="center"/>
      <protection/>
    </xf>
    <xf numFmtId="0" fontId="50" fillId="0" borderId="128" xfId="72" applyFont="1" applyBorder="1" applyAlignment="1">
      <alignment horizontal="center" vertical="center"/>
      <protection/>
    </xf>
    <xf numFmtId="0" fontId="50" fillId="0" borderId="46" xfId="72" applyFont="1" applyBorder="1" applyAlignment="1">
      <alignment horizontal="center" vertical="center"/>
      <protection/>
    </xf>
    <xf numFmtId="0" fontId="50" fillId="0" borderId="51" xfId="72" applyFont="1" applyBorder="1" applyAlignment="1">
      <alignment horizontal="center" vertical="center"/>
      <protection/>
    </xf>
    <xf numFmtId="0" fontId="50" fillId="0" borderId="32" xfId="72" applyFont="1" applyBorder="1" applyAlignment="1">
      <alignment horizontal="center"/>
      <protection/>
    </xf>
    <xf numFmtId="0" fontId="50" fillId="0" borderId="120" xfId="72" applyFont="1" applyBorder="1" applyAlignment="1">
      <alignment horizontal="center"/>
      <protection/>
    </xf>
    <xf numFmtId="0" fontId="50" fillId="0" borderId="71" xfId="72" applyFont="1" applyBorder="1" applyAlignment="1">
      <alignment horizontal="center"/>
      <protection/>
    </xf>
    <xf numFmtId="0" fontId="13" fillId="0" borderId="128" xfId="0" applyFont="1" applyFill="1" applyBorder="1" applyAlignment="1">
      <alignment horizontal="center"/>
    </xf>
    <xf numFmtId="0" fontId="13" fillId="0" borderId="10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49" fontId="7" fillId="0" borderId="129" xfId="72" applyNumberFormat="1" applyFont="1" applyBorder="1" applyAlignment="1">
      <alignment horizontal="center" vertical="center"/>
      <protection/>
    </xf>
    <xf numFmtId="49" fontId="7" fillId="0" borderId="130" xfId="72" applyNumberFormat="1" applyFont="1" applyBorder="1" applyAlignment="1">
      <alignment horizontal="center" vertical="center"/>
      <protection/>
    </xf>
    <xf numFmtId="49" fontId="7" fillId="0" borderId="121" xfId="72" applyNumberFormat="1" applyFont="1" applyBorder="1" applyAlignment="1">
      <alignment horizontal="center" vertical="center"/>
      <protection/>
    </xf>
    <xf numFmtId="0" fontId="50" fillId="0" borderId="58" xfId="72" applyFont="1" applyBorder="1" applyAlignment="1">
      <alignment horizontal="center" vertical="center" shrinkToFit="1"/>
      <protection/>
    </xf>
    <xf numFmtId="0" fontId="50" fillId="0" borderId="119" xfId="72" applyFont="1" applyBorder="1" applyAlignment="1">
      <alignment horizontal="center" vertical="center" shrinkToFit="1"/>
      <protection/>
    </xf>
    <xf numFmtId="0" fontId="50" fillId="0" borderId="18" xfId="72" applyFont="1" applyBorder="1" applyAlignment="1">
      <alignment horizontal="center" vertical="center" shrinkToFit="1"/>
      <protection/>
    </xf>
    <xf numFmtId="0" fontId="50" fillId="0" borderId="118" xfId="47" applyFont="1" applyBorder="1" applyAlignment="1">
      <alignment horizontal="center"/>
      <protection/>
    </xf>
    <xf numFmtId="0" fontId="50" fillId="0" borderId="121" xfId="47" applyFont="1" applyBorder="1" applyAlignment="1">
      <alignment horizontal="center"/>
      <protection/>
    </xf>
    <xf numFmtId="0" fontId="7" fillId="0" borderId="118" xfId="47" applyFont="1" applyBorder="1" applyAlignment="1">
      <alignment horizontal="center" vertical="center"/>
      <protection/>
    </xf>
    <xf numFmtId="0" fontId="7" fillId="0" borderId="117" xfId="47" applyFont="1" applyBorder="1" applyAlignment="1">
      <alignment horizontal="center" vertical="center"/>
      <protection/>
    </xf>
    <xf numFmtId="0" fontId="7" fillId="0" borderId="121" xfId="47" applyFont="1" applyBorder="1" applyAlignment="1">
      <alignment horizontal="center" vertical="center"/>
      <protection/>
    </xf>
    <xf numFmtId="0" fontId="49" fillId="0" borderId="0" xfId="47" applyFont="1" applyAlignment="1">
      <alignment horizontal="center"/>
      <protection/>
    </xf>
    <xf numFmtId="0" fontId="43" fillId="0" borderId="0" xfId="67" applyFont="1" applyAlignment="1">
      <alignment horizontal="center"/>
    </xf>
    <xf numFmtId="0" fontId="58" fillId="0" borderId="13" xfId="61" applyFont="1" applyFill="1" applyBorder="1" applyAlignment="1">
      <alignment horizontal="center"/>
    </xf>
    <xf numFmtId="0" fontId="58" fillId="0" borderId="12" xfId="61" applyFont="1" applyFill="1" applyBorder="1" applyAlignment="1">
      <alignment horizontal="center"/>
    </xf>
    <xf numFmtId="0" fontId="58" fillId="0" borderId="19" xfId="61" applyFont="1" applyFill="1" applyBorder="1" applyAlignment="1">
      <alignment horizontal="center"/>
    </xf>
    <xf numFmtId="0" fontId="58" fillId="0" borderId="20" xfId="61" applyFont="1" applyFill="1" applyBorder="1" applyAlignment="1">
      <alignment horizontal="center"/>
    </xf>
    <xf numFmtId="0" fontId="58" fillId="0" borderId="22" xfId="61" applyFont="1" applyFill="1" applyBorder="1" applyAlignment="1">
      <alignment horizontal="center"/>
    </xf>
    <xf numFmtId="0" fontId="58" fillId="0" borderId="14" xfId="61" applyFont="1" applyFill="1" applyBorder="1" applyAlignment="1">
      <alignment horizontal="center"/>
    </xf>
    <xf numFmtId="0" fontId="23" fillId="0" borderId="70" xfId="0" applyFont="1" applyBorder="1" applyAlignment="1">
      <alignment horizontal="center"/>
    </xf>
    <xf numFmtId="0" fontId="23" fillId="0" borderId="120" xfId="0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0" fontId="23" fillId="0" borderId="118" xfId="0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7" fillId="0" borderId="0" xfId="57" applyFont="1" applyAlignment="1">
      <alignment horizontal="center"/>
    </xf>
    <xf numFmtId="0" fontId="45" fillId="0" borderId="0" xfId="57" applyFont="1" applyAlignment="1">
      <alignment horizontal="center"/>
    </xf>
    <xf numFmtId="0" fontId="19" fillId="0" borderId="0" xfId="57" applyFont="1" applyAlignment="1">
      <alignment horizontal="center"/>
    </xf>
  </cellXfs>
  <cellStyles count="8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cena bunky" xfId="45"/>
    <cellStyle name="normálne_Cenník 2009 ÚCD externý EURO" xfId="46"/>
    <cellStyle name="normálne_cenník 2010 - návrh" xfId="47"/>
    <cellStyle name="normálne_Doplnok č.3" xfId="48"/>
    <cellStyle name="normálne_PC 2009" xfId="49"/>
    <cellStyle name="normálne_PC 2011" xfId="50"/>
    <cellStyle name="normálne_Príloha k rozh.1_2011 Púšť služby" xfId="51"/>
    <cellStyle name="normálne_Príloha k rozh.2_2011 Púšť ubyt.a strava" xfId="52"/>
    <cellStyle name="normálne_príloha Rozhodn.1-2010 Ubyt. BN" xfId="53"/>
    <cellStyle name="normálne_Rozh.1_2016 HBP, HBz." xfId="54"/>
    <cellStyle name="normálne_Rozhod. č. 11-2013 Ubytovňa Nábr." xfId="55"/>
    <cellStyle name="normálne_Rozhod. č. 3-2016 ÚPČ" xfId="56"/>
    <cellStyle name="normálne_Rozhod. č. 4-2016 pobyty" xfId="57"/>
    <cellStyle name="normálne_Rozhod. č. 5-2016 rekond.cudzí" xfId="58"/>
    <cellStyle name="normálne_Rozhod. č. 6_2016 ÚPČ" xfId="59"/>
    <cellStyle name="normálne_Rozhod. č. 6-2013  Ha" xfId="60"/>
    <cellStyle name="normálne_Rozhod. č. 7-2013 OHM" xfId="61"/>
    <cellStyle name="normálne_Rozhodnutie 1_2012 Púšť ubyt.a strava" xfId="62"/>
    <cellStyle name="normálne_Rozhodnutie 1-2010 Ubytovne N" xfId="63"/>
    <cellStyle name="normálne_Rozhodnutie 2-2010 ÚCD" xfId="64"/>
    <cellStyle name="normálne_Rozhodnutie 3-2010 Ubytovne H" xfId="65"/>
    <cellStyle name="normálne_Rozhodnutie 6-2010 SLU" xfId="66"/>
    <cellStyle name="normálne_Rozhodnutie č.13-2011 Ubytovne H" xfId="67"/>
    <cellStyle name="normálne_Skladba ceny el. pre produkt DMP4-VN - 2016-E" xfId="68"/>
    <cellStyle name="normálne_VPC 2007" xfId="69"/>
    <cellStyle name="normálne_VPC 2009 EURO" xfId="70"/>
    <cellStyle name="normálne_VPC 2010" xfId="71"/>
    <cellStyle name="normálne_VPC ÚCD návrh" xfId="72"/>
    <cellStyle name="normálne_výpočet SR aVR" xfId="73"/>
    <cellStyle name="normálne_Zošit1" xfId="74"/>
    <cellStyle name="normální_vybr.nákl." xfId="75"/>
    <cellStyle name="Percent" xfId="76"/>
    <cellStyle name="Followed Hyperlink" xfId="77"/>
    <cellStyle name="Poznámka" xfId="78"/>
    <cellStyle name="Prepojená bunka" xfId="79"/>
    <cellStyle name="Spolu" xfId="80"/>
    <cellStyle name="Text upozornenia" xfId="81"/>
    <cellStyle name="Titul" xfId="82"/>
    <cellStyle name="Vstup" xfId="83"/>
    <cellStyle name="Výpočet" xfId="84"/>
    <cellStyle name="Výstup" xfId="85"/>
    <cellStyle name="Vysvetľujúci text" xfId="86"/>
    <cellStyle name="Zlá" xfId="87"/>
    <cellStyle name="Zvýraznenie1" xfId="88"/>
    <cellStyle name="Zvýraznenie2" xfId="89"/>
    <cellStyle name="Zvýraznenie3" xfId="90"/>
    <cellStyle name="Zvýraznenie4" xfId="91"/>
    <cellStyle name="Zvýraznenie5" xfId="92"/>
    <cellStyle name="Zvýraznenie6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office.hbp.sk/Moje%20dokumenty\Controlling%201999\Riadite&#318;stvo\Stredisk&#225;%20riad.%20prev.%20most&#237;k%20ostatn&#233;\MOSTHB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office.hbp.sk/Documents%20and%20Settings\simkova.HBPAS\Dokumenty\SLU\anal&#253;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mz"/>
      <sheetName val="most"/>
      <sheetName val="hlavni kniha"/>
    </sheetNames>
    <sheetDataSet>
      <sheetData sheetId="2">
        <row r="2">
          <cell r="C2">
            <v>1</v>
          </cell>
          <cell r="D2" t="str">
            <v>Tržby za energetické uhlie - ENO</v>
          </cell>
          <cell r="E2">
            <v>0</v>
          </cell>
        </row>
        <row r="3">
          <cell r="C3">
            <v>1</v>
          </cell>
          <cell r="D3" t="str">
            <v>Tržby za energetické uhlie - ENO</v>
          </cell>
          <cell r="E3">
            <v>0</v>
          </cell>
        </row>
        <row r="4">
          <cell r="C4">
            <v>1</v>
          </cell>
          <cell r="D4" t="str">
            <v>Tržby za energetické uhlie - ENO</v>
          </cell>
          <cell r="E4">
            <v>0</v>
          </cell>
        </row>
        <row r="5">
          <cell r="C5" t="str">
            <v>1 Celkem</v>
          </cell>
          <cell r="D5" t="str">
            <v>Tržby za energetické uhlie - ENO</v>
          </cell>
          <cell r="E5">
            <v>0</v>
          </cell>
        </row>
        <row r="6">
          <cell r="C6">
            <v>2</v>
          </cell>
          <cell r="D6" t="str">
            <v>Tržby za energetické uhlie -mimo ENO</v>
          </cell>
          <cell r="E6">
            <v>0</v>
          </cell>
        </row>
        <row r="7">
          <cell r="C7">
            <v>2</v>
          </cell>
          <cell r="D7" t="str">
            <v>Tržby za energetické uhlie -mimo ENO</v>
          </cell>
          <cell r="E7">
            <v>0</v>
          </cell>
        </row>
        <row r="8">
          <cell r="C8">
            <v>2</v>
          </cell>
          <cell r="D8" t="str">
            <v>Tržby za energetické uhlie -mimo ENO</v>
          </cell>
          <cell r="E8">
            <v>0</v>
          </cell>
        </row>
        <row r="9">
          <cell r="C9">
            <v>2</v>
          </cell>
          <cell r="D9" t="str">
            <v>Tržby za energetické uhlie -mimo ENO</v>
          </cell>
          <cell r="E9">
            <v>0</v>
          </cell>
        </row>
        <row r="10">
          <cell r="C10" t="str">
            <v>2 Celkem</v>
          </cell>
          <cell r="E10">
            <v>0</v>
          </cell>
        </row>
        <row r="11">
          <cell r="C11">
            <v>3</v>
          </cell>
          <cell r="D11" t="str">
            <v>Triedené uhlie </v>
          </cell>
          <cell r="E11">
            <v>0</v>
          </cell>
        </row>
        <row r="12">
          <cell r="C12">
            <v>3</v>
          </cell>
          <cell r="D12" t="str">
            <v>Triedené uhlie </v>
          </cell>
          <cell r="E12">
            <v>0</v>
          </cell>
        </row>
        <row r="13">
          <cell r="C13">
            <v>3</v>
          </cell>
          <cell r="D13" t="str">
            <v>Triedené uhlie </v>
          </cell>
          <cell r="E13">
            <v>0</v>
          </cell>
        </row>
        <row r="14">
          <cell r="C14">
            <v>3</v>
          </cell>
          <cell r="D14" t="str">
            <v>Triedené uhlie </v>
          </cell>
          <cell r="E14">
            <v>0</v>
          </cell>
        </row>
        <row r="15">
          <cell r="C15">
            <v>3</v>
          </cell>
          <cell r="D15" t="str">
            <v>Triedené uhlie </v>
          </cell>
          <cell r="E15">
            <v>0</v>
          </cell>
        </row>
        <row r="16">
          <cell r="C16">
            <v>3</v>
          </cell>
          <cell r="D16" t="str">
            <v>Triedené uhlie </v>
          </cell>
          <cell r="E16">
            <v>0</v>
          </cell>
        </row>
        <row r="17">
          <cell r="C17">
            <v>3</v>
          </cell>
          <cell r="D17" t="str">
            <v>Triedené uhlie </v>
          </cell>
          <cell r="E17">
            <v>0</v>
          </cell>
        </row>
        <row r="18">
          <cell r="C18">
            <v>3</v>
          </cell>
          <cell r="D18" t="str">
            <v>Triedené uhlie </v>
          </cell>
          <cell r="E18">
            <v>0</v>
          </cell>
        </row>
        <row r="19">
          <cell r="C19">
            <v>3</v>
          </cell>
          <cell r="D19" t="str">
            <v>Triedené uhlie </v>
          </cell>
          <cell r="E19">
            <v>0</v>
          </cell>
        </row>
        <row r="20">
          <cell r="C20" t="str">
            <v>3 Celkem</v>
          </cell>
          <cell r="E20">
            <v>0</v>
          </cell>
        </row>
        <row r="21">
          <cell r="C21">
            <v>4</v>
          </cell>
          <cell r="D21" t="str">
            <v>Tržby ŠHR </v>
          </cell>
          <cell r="E21">
            <v>0</v>
          </cell>
        </row>
        <row r="22">
          <cell r="C22">
            <v>4</v>
          </cell>
          <cell r="D22" t="str">
            <v>Tržby ŠHR </v>
          </cell>
          <cell r="E22">
            <v>0</v>
          </cell>
        </row>
        <row r="23">
          <cell r="C23">
            <v>4</v>
          </cell>
          <cell r="D23" t="str">
            <v>Tržby ŠHR </v>
          </cell>
          <cell r="E23">
            <v>0</v>
          </cell>
        </row>
        <row r="24">
          <cell r="C24" t="str">
            <v>4 Celkem</v>
          </cell>
          <cell r="E24">
            <v>0</v>
          </cell>
        </row>
        <row r="25">
          <cell r="C25">
            <v>5</v>
          </cell>
          <cell r="D25" t="str">
            <v>Změna stavu NV ,polot.,HV </v>
          </cell>
          <cell r="E25">
            <v>0</v>
          </cell>
        </row>
        <row r="26">
          <cell r="C26">
            <v>5</v>
          </cell>
          <cell r="D26" t="str">
            <v>Změna stavu NV ,polot.,HV </v>
          </cell>
          <cell r="E26">
            <v>0</v>
          </cell>
        </row>
        <row r="27">
          <cell r="C27" t="str">
            <v>5 Celkem</v>
          </cell>
          <cell r="E27">
            <v>0</v>
          </cell>
        </row>
        <row r="28">
          <cell r="C28">
            <v>7</v>
          </cell>
          <cell r="D28" t="str">
            <v>Tržby za ostatné výrobky</v>
          </cell>
          <cell r="E28">
            <v>0</v>
          </cell>
        </row>
        <row r="29">
          <cell r="C29">
            <v>7</v>
          </cell>
          <cell r="D29" t="str">
            <v>Tržby za ostatné výrobky</v>
          </cell>
          <cell r="E29">
            <v>0</v>
          </cell>
        </row>
        <row r="30">
          <cell r="C30">
            <v>7</v>
          </cell>
          <cell r="D30" t="str">
            <v>Tržby za ostatné výrobky</v>
          </cell>
          <cell r="E30">
            <v>0</v>
          </cell>
        </row>
        <row r="31">
          <cell r="C31">
            <v>7</v>
          </cell>
          <cell r="D31" t="str">
            <v>Tržby za ostatné výrobky</v>
          </cell>
          <cell r="E31">
            <v>0</v>
          </cell>
        </row>
        <row r="32">
          <cell r="C32">
            <v>7</v>
          </cell>
          <cell r="D32" t="str">
            <v>Tržby za ostatné výrobky</v>
          </cell>
          <cell r="E32">
            <v>0</v>
          </cell>
        </row>
        <row r="33">
          <cell r="C33">
            <v>7</v>
          </cell>
          <cell r="D33" t="str">
            <v>Tržby za ostatné výrobky</v>
          </cell>
          <cell r="E33">
            <v>0</v>
          </cell>
        </row>
        <row r="34">
          <cell r="C34">
            <v>7</v>
          </cell>
          <cell r="D34" t="str">
            <v>Tržby za ostatné výrobky</v>
          </cell>
          <cell r="E34">
            <v>0</v>
          </cell>
        </row>
        <row r="35">
          <cell r="C35">
            <v>7</v>
          </cell>
          <cell r="D35" t="str">
            <v>Tržby za ostatné výrobky</v>
          </cell>
          <cell r="E35">
            <v>0</v>
          </cell>
        </row>
        <row r="36">
          <cell r="C36">
            <v>7</v>
          </cell>
          <cell r="D36" t="str">
            <v>Tržby za ostatné výrobky</v>
          </cell>
          <cell r="E36">
            <v>0</v>
          </cell>
        </row>
        <row r="37">
          <cell r="C37">
            <v>7</v>
          </cell>
          <cell r="D37" t="str">
            <v>Tržby za ostatné výrobky</v>
          </cell>
          <cell r="E37">
            <v>0</v>
          </cell>
        </row>
        <row r="38">
          <cell r="C38">
            <v>7</v>
          </cell>
          <cell r="D38" t="str">
            <v>Tržby za ostatné výrobky</v>
          </cell>
          <cell r="E38">
            <v>0</v>
          </cell>
        </row>
        <row r="39">
          <cell r="C39">
            <v>7</v>
          </cell>
          <cell r="D39" t="str">
            <v>Tržby za ostatné výrobky</v>
          </cell>
          <cell r="E39">
            <v>0</v>
          </cell>
        </row>
        <row r="40">
          <cell r="C40">
            <v>7</v>
          </cell>
          <cell r="D40" t="str">
            <v>Tržby za ostatné výrobky</v>
          </cell>
          <cell r="E40">
            <v>0</v>
          </cell>
        </row>
        <row r="41">
          <cell r="C41">
            <v>7</v>
          </cell>
          <cell r="D41" t="str">
            <v>Tržby za ostatné výrobky</v>
          </cell>
          <cell r="E41">
            <v>0</v>
          </cell>
        </row>
        <row r="42">
          <cell r="C42">
            <v>7</v>
          </cell>
          <cell r="D42" t="str">
            <v>Tržby za ostatné výrobky</v>
          </cell>
          <cell r="E42">
            <v>0</v>
          </cell>
        </row>
        <row r="43">
          <cell r="C43">
            <v>7</v>
          </cell>
          <cell r="D43" t="str">
            <v>Tržby za ostatné výrobky</v>
          </cell>
          <cell r="E43">
            <v>0</v>
          </cell>
        </row>
        <row r="44">
          <cell r="C44" t="str">
            <v>7 Celkem</v>
          </cell>
          <cell r="E44">
            <v>0</v>
          </cell>
        </row>
        <row r="45">
          <cell r="C45">
            <v>8</v>
          </cell>
          <cell r="D45" t="str">
            <v>Tržby za služby </v>
          </cell>
          <cell r="E45">
            <v>0</v>
          </cell>
        </row>
        <row r="46">
          <cell r="C46">
            <v>8</v>
          </cell>
          <cell r="D46" t="str">
            <v>Tržby za služby </v>
          </cell>
          <cell r="E46">
            <v>0</v>
          </cell>
        </row>
        <row r="47">
          <cell r="C47">
            <v>8</v>
          </cell>
          <cell r="D47" t="str">
            <v>Tržby za služby </v>
          </cell>
          <cell r="E47">
            <v>0</v>
          </cell>
        </row>
        <row r="48">
          <cell r="C48">
            <v>8</v>
          </cell>
          <cell r="D48" t="str">
            <v>Tržby za služby </v>
          </cell>
          <cell r="E48">
            <v>0</v>
          </cell>
        </row>
        <row r="49">
          <cell r="C49">
            <v>8</v>
          </cell>
          <cell r="D49" t="str">
            <v>Tržby za služby </v>
          </cell>
          <cell r="E49">
            <v>0</v>
          </cell>
        </row>
        <row r="50">
          <cell r="C50">
            <v>8</v>
          </cell>
          <cell r="D50" t="str">
            <v>Tržby za služby </v>
          </cell>
          <cell r="E50">
            <v>0</v>
          </cell>
        </row>
        <row r="51">
          <cell r="C51">
            <v>8</v>
          </cell>
          <cell r="D51" t="str">
            <v>Tržby za služby </v>
          </cell>
          <cell r="E51">
            <v>0</v>
          </cell>
        </row>
        <row r="52">
          <cell r="C52">
            <v>8</v>
          </cell>
          <cell r="D52" t="str">
            <v>Tržby za služby </v>
          </cell>
          <cell r="E52">
            <v>0</v>
          </cell>
        </row>
        <row r="53">
          <cell r="C53">
            <v>8</v>
          </cell>
          <cell r="D53" t="str">
            <v>Tržby za služby </v>
          </cell>
          <cell r="E53">
            <v>0</v>
          </cell>
        </row>
        <row r="54">
          <cell r="C54">
            <v>8</v>
          </cell>
          <cell r="D54" t="str">
            <v>Tržby za služby </v>
          </cell>
          <cell r="E54">
            <v>0</v>
          </cell>
        </row>
        <row r="55">
          <cell r="C55">
            <v>8</v>
          </cell>
          <cell r="D55" t="str">
            <v>Tržby za služby </v>
          </cell>
          <cell r="E55">
            <v>0</v>
          </cell>
        </row>
        <row r="56">
          <cell r="C56">
            <v>8</v>
          </cell>
          <cell r="D56" t="str">
            <v>Tržby za služby </v>
          </cell>
          <cell r="E56">
            <v>0</v>
          </cell>
        </row>
        <row r="57">
          <cell r="C57">
            <v>8</v>
          </cell>
          <cell r="D57" t="str">
            <v>Tržby za služby </v>
          </cell>
          <cell r="E57">
            <v>0</v>
          </cell>
        </row>
        <row r="58">
          <cell r="C58">
            <v>8</v>
          </cell>
          <cell r="D58" t="str">
            <v>Tržby za služby </v>
          </cell>
          <cell r="E58">
            <v>0</v>
          </cell>
        </row>
        <row r="59">
          <cell r="C59">
            <v>8</v>
          </cell>
          <cell r="D59" t="str">
            <v>Tržby za služby </v>
          </cell>
          <cell r="E59">
            <v>0</v>
          </cell>
        </row>
        <row r="60">
          <cell r="C60">
            <v>8</v>
          </cell>
          <cell r="D60" t="str">
            <v>Tržby za služby </v>
          </cell>
          <cell r="E60">
            <v>0</v>
          </cell>
        </row>
        <row r="61">
          <cell r="C61">
            <v>8</v>
          </cell>
          <cell r="D61" t="str">
            <v>Tržby za služby </v>
          </cell>
          <cell r="E61">
            <v>0</v>
          </cell>
        </row>
        <row r="62">
          <cell r="C62">
            <v>8</v>
          </cell>
          <cell r="D62" t="str">
            <v>Tržby za služby </v>
          </cell>
          <cell r="E62">
            <v>0</v>
          </cell>
        </row>
        <row r="63">
          <cell r="C63">
            <v>8</v>
          </cell>
          <cell r="D63" t="str">
            <v>Tržby za služby </v>
          </cell>
          <cell r="E63">
            <v>0</v>
          </cell>
        </row>
        <row r="64">
          <cell r="C64">
            <v>8</v>
          </cell>
          <cell r="D64" t="str">
            <v>Tržby za služby </v>
          </cell>
          <cell r="E64">
            <v>0</v>
          </cell>
        </row>
        <row r="65">
          <cell r="C65">
            <v>8</v>
          </cell>
          <cell r="D65" t="str">
            <v>Tržby za služby </v>
          </cell>
          <cell r="E65">
            <v>0</v>
          </cell>
        </row>
        <row r="66">
          <cell r="C66">
            <v>8</v>
          </cell>
          <cell r="D66" t="str">
            <v>Tržby za služby </v>
          </cell>
          <cell r="E66">
            <v>0</v>
          </cell>
        </row>
        <row r="67">
          <cell r="C67">
            <v>8</v>
          </cell>
          <cell r="D67" t="str">
            <v>Tržby za služby </v>
          </cell>
          <cell r="E67">
            <v>0</v>
          </cell>
        </row>
        <row r="68">
          <cell r="C68">
            <v>8</v>
          </cell>
          <cell r="D68" t="str">
            <v>Tržby za služby </v>
          </cell>
          <cell r="E68">
            <v>0</v>
          </cell>
        </row>
        <row r="69">
          <cell r="C69">
            <v>8</v>
          </cell>
          <cell r="D69" t="str">
            <v>Tržby za služby </v>
          </cell>
          <cell r="E69">
            <v>0</v>
          </cell>
        </row>
        <row r="70">
          <cell r="C70">
            <v>8</v>
          </cell>
          <cell r="D70" t="str">
            <v>Tržby za služby </v>
          </cell>
          <cell r="E70">
            <v>0</v>
          </cell>
        </row>
        <row r="71">
          <cell r="C71">
            <v>8</v>
          </cell>
          <cell r="D71" t="str">
            <v>Tržby za služby </v>
          </cell>
          <cell r="E71">
            <v>0</v>
          </cell>
        </row>
        <row r="72">
          <cell r="C72">
            <v>8</v>
          </cell>
          <cell r="D72" t="str">
            <v>Tržby za služby </v>
          </cell>
          <cell r="E72">
            <v>0</v>
          </cell>
        </row>
        <row r="73">
          <cell r="C73">
            <v>8</v>
          </cell>
          <cell r="D73" t="str">
            <v>Tržby za služby </v>
          </cell>
          <cell r="E73">
            <v>0</v>
          </cell>
        </row>
        <row r="74">
          <cell r="C74">
            <v>8</v>
          </cell>
          <cell r="D74" t="str">
            <v>Tržby za služby </v>
          </cell>
          <cell r="E74">
            <v>0</v>
          </cell>
        </row>
        <row r="75">
          <cell r="C75">
            <v>8</v>
          </cell>
          <cell r="D75" t="str">
            <v>Tržby za služby </v>
          </cell>
          <cell r="E75">
            <v>0</v>
          </cell>
        </row>
        <row r="76">
          <cell r="C76">
            <v>8</v>
          </cell>
          <cell r="D76" t="str">
            <v>Tržby za služby </v>
          </cell>
          <cell r="E76">
            <v>0</v>
          </cell>
        </row>
        <row r="77">
          <cell r="C77">
            <v>8</v>
          </cell>
          <cell r="D77" t="str">
            <v>Tržby za služby </v>
          </cell>
          <cell r="E77">
            <v>0</v>
          </cell>
        </row>
        <row r="78">
          <cell r="C78">
            <v>8</v>
          </cell>
          <cell r="D78" t="str">
            <v>Tržby za služby </v>
          </cell>
          <cell r="E78">
            <v>0</v>
          </cell>
        </row>
        <row r="79">
          <cell r="C79">
            <v>8</v>
          </cell>
          <cell r="D79" t="str">
            <v>Tržby za služby </v>
          </cell>
          <cell r="E79">
            <v>0</v>
          </cell>
        </row>
        <row r="80">
          <cell r="C80">
            <v>8</v>
          </cell>
          <cell r="D80" t="str">
            <v>Tržby za služby </v>
          </cell>
          <cell r="E80">
            <v>0</v>
          </cell>
        </row>
        <row r="81">
          <cell r="C81">
            <v>8</v>
          </cell>
          <cell r="D81" t="str">
            <v>Tržby za služby </v>
          </cell>
          <cell r="E81">
            <v>0</v>
          </cell>
        </row>
        <row r="82">
          <cell r="C82">
            <v>8</v>
          </cell>
          <cell r="D82" t="str">
            <v>Tržby za služby </v>
          </cell>
          <cell r="E82">
            <v>0</v>
          </cell>
        </row>
        <row r="83">
          <cell r="C83">
            <v>8</v>
          </cell>
          <cell r="D83" t="str">
            <v>Tržby za služby </v>
          </cell>
          <cell r="E83">
            <v>0</v>
          </cell>
        </row>
        <row r="84">
          <cell r="C84">
            <v>8</v>
          </cell>
          <cell r="D84" t="str">
            <v>Tržby za služby </v>
          </cell>
          <cell r="E84">
            <v>0</v>
          </cell>
        </row>
        <row r="85">
          <cell r="C85">
            <v>8</v>
          </cell>
          <cell r="D85" t="str">
            <v>Tržby za služby </v>
          </cell>
          <cell r="E85">
            <v>0</v>
          </cell>
        </row>
        <row r="86">
          <cell r="C86">
            <v>8</v>
          </cell>
          <cell r="D86" t="str">
            <v>Tržby za služby </v>
          </cell>
          <cell r="E86">
            <v>0</v>
          </cell>
        </row>
        <row r="87">
          <cell r="C87">
            <v>8</v>
          </cell>
          <cell r="D87" t="str">
            <v>Tržby za služby </v>
          </cell>
          <cell r="E87">
            <v>0</v>
          </cell>
        </row>
        <row r="88">
          <cell r="C88">
            <v>8</v>
          </cell>
          <cell r="D88" t="str">
            <v>Tržby za služby </v>
          </cell>
          <cell r="E88">
            <v>0</v>
          </cell>
        </row>
        <row r="89">
          <cell r="C89">
            <v>8</v>
          </cell>
          <cell r="D89" t="str">
            <v>Tržby za služby </v>
          </cell>
          <cell r="E89">
            <v>0</v>
          </cell>
        </row>
        <row r="90">
          <cell r="C90">
            <v>8</v>
          </cell>
          <cell r="D90" t="str">
            <v>Tržby za služby </v>
          </cell>
          <cell r="E90">
            <v>0</v>
          </cell>
        </row>
        <row r="91">
          <cell r="C91">
            <v>8</v>
          </cell>
          <cell r="D91" t="str">
            <v>Tržby za služby </v>
          </cell>
          <cell r="E91">
            <v>0</v>
          </cell>
        </row>
        <row r="92">
          <cell r="C92">
            <v>8</v>
          </cell>
          <cell r="D92" t="str">
            <v>Tržby za služby </v>
          </cell>
          <cell r="E92">
            <v>0</v>
          </cell>
        </row>
        <row r="93">
          <cell r="C93">
            <v>8</v>
          </cell>
          <cell r="D93" t="str">
            <v>Tržby za služby </v>
          </cell>
          <cell r="E93">
            <v>0</v>
          </cell>
        </row>
        <row r="94">
          <cell r="C94">
            <v>8</v>
          </cell>
          <cell r="D94" t="str">
            <v>Tržby za služby </v>
          </cell>
          <cell r="E94">
            <v>0</v>
          </cell>
        </row>
        <row r="95">
          <cell r="C95">
            <v>8</v>
          </cell>
          <cell r="D95" t="str">
            <v>Tržby za služby </v>
          </cell>
          <cell r="E95">
            <v>0</v>
          </cell>
        </row>
        <row r="96">
          <cell r="C96">
            <v>8</v>
          </cell>
          <cell r="D96" t="str">
            <v>Tržby za služby </v>
          </cell>
          <cell r="E96">
            <v>0</v>
          </cell>
        </row>
        <row r="97">
          <cell r="C97">
            <v>8</v>
          </cell>
          <cell r="D97" t="str">
            <v>Tržby za služby </v>
          </cell>
          <cell r="E97">
            <v>0</v>
          </cell>
        </row>
        <row r="98">
          <cell r="C98">
            <v>8</v>
          </cell>
          <cell r="D98" t="str">
            <v>Tržby za služby </v>
          </cell>
          <cell r="E98">
            <v>0</v>
          </cell>
        </row>
        <row r="99">
          <cell r="C99">
            <v>8</v>
          </cell>
          <cell r="D99" t="str">
            <v>Tržby za služby </v>
          </cell>
          <cell r="E99">
            <v>0</v>
          </cell>
        </row>
        <row r="100">
          <cell r="C100">
            <v>8</v>
          </cell>
          <cell r="D100" t="str">
            <v>Tržby za služby </v>
          </cell>
          <cell r="E100">
            <v>0</v>
          </cell>
        </row>
        <row r="101">
          <cell r="C101">
            <v>8</v>
          </cell>
          <cell r="D101" t="str">
            <v>Tržby za služby </v>
          </cell>
          <cell r="E101">
            <v>0</v>
          </cell>
        </row>
        <row r="102">
          <cell r="C102">
            <v>8</v>
          </cell>
          <cell r="D102" t="str">
            <v>Tržby za služby </v>
          </cell>
          <cell r="E102">
            <v>0</v>
          </cell>
        </row>
        <row r="103">
          <cell r="C103">
            <v>8</v>
          </cell>
          <cell r="D103" t="str">
            <v>Tržby za služby </v>
          </cell>
          <cell r="E103">
            <v>0</v>
          </cell>
        </row>
        <row r="104">
          <cell r="C104">
            <v>8</v>
          </cell>
          <cell r="D104" t="str">
            <v>Tržby za služby </v>
          </cell>
          <cell r="E104">
            <v>0</v>
          </cell>
        </row>
        <row r="105">
          <cell r="C105">
            <v>8</v>
          </cell>
          <cell r="D105" t="str">
            <v>Tržby za služby </v>
          </cell>
          <cell r="E105">
            <v>0</v>
          </cell>
        </row>
        <row r="106">
          <cell r="C106">
            <v>8</v>
          </cell>
          <cell r="D106" t="str">
            <v>Tržby za služby </v>
          </cell>
          <cell r="E106">
            <v>0</v>
          </cell>
        </row>
        <row r="107">
          <cell r="C107">
            <v>8</v>
          </cell>
          <cell r="D107" t="str">
            <v>Tržby za služby </v>
          </cell>
          <cell r="E107">
            <v>0</v>
          </cell>
        </row>
        <row r="108">
          <cell r="C108">
            <v>8</v>
          </cell>
          <cell r="D108" t="str">
            <v>Tržby za služby </v>
          </cell>
          <cell r="E108">
            <v>0</v>
          </cell>
        </row>
        <row r="109">
          <cell r="C109">
            <v>8</v>
          </cell>
          <cell r="D109" t="str">
            <v>Tržby za služby </v>
          </cell>
          <cell r="E109">
            <v>0</v>
          </cell>
        </row>
        <row r="110">
          <cell r="C110">
            <v>8</v>
          </cell>
          <cell r="D110" t="str">
            <v>Tržby za služby </v>
          </cell>
          <cell r="E110">
            <v>0</v>
          </cell>
        </row>
        <row r="111">
          <cell r="C111">
            <v>8</v>
          </cell>
          <cell r="D111" t="str">
            <v>Tržby za služby </v>
          </cell>
          <cell r="E111">
            <v>0</v>
          </cell>
        </row>
        <row r="112">
          <cell r="C112">
            <v>8</v>
          </cell>
          <cell r="D112" t="str">
            <v>Tržby za služby </v>
          </cell>
          <cell r="E112">
            <v>0</v>
          </cell>
        </row>
        <row r="113">
          <cell r="C113">
            <v>8</v>
          </cell>
          <cell r="D113" t="str">
            <v>Tržby za služby </v>
          </cell>
          <cell r="E113">
            <v>0</v>
          </cell>
        </row>
        <row r="114">
          <cell r="C114">
            <v>8</v>
          </cell>
          <cell r="D114" t="str">
            <v>Tržby za služby </v>
          </cell>
          <cell r="E114">
            <v>0</v>
          </cell>
        </row>
        <row r="115">
          <cell r="C115">
            <v>8</v>
          </cell>
          <cell r="D115" t="str">
            <v>Tržby za služby </v>
          </cell>
          <cell r="E115">
            <v>0</v>
          </cell>
        </row>
        <row r="116">
          <cell r="C116">
            <v>8</v>
          </cell>
          <cell r="D116" t="str">
            <v>Tržby za služby </v>
          </cell>
          <cell r="E116">
            <v>0</v>
          </cell>
        </row>
        <row r="117">
          <cell r="C117">
            <v>8</v>
          </cell>
          <cell r="D117" t="str">
            <v>Tržby za služby </v>
          </cell>
          <cell r="E117">
            <v>0</v>
          </cell>
        </row>
        <row r="118">
          <cell r="C118">
            <v>8</v>
          </cell>
          <cell r="D118" t="str">
            <v>Tržby za služby </v>
          </cell>
          <cell r="E118">
            <v>0</v>
          </cell>
        </row>
        <row r="119">
          <cell r="C119">
            <v>8</v>
          </cell>
          <cell r="D119" t="str">
            <v>Tržby za služby </v>
          </cell>
          <cell r="E119">
            <v>0</v>
          </cell>
        </row>
        <row r="120">
          <cell r="C120">
            <v>8</v>
          </cell>
          <cell r="D120" t="str">
            <v>Tržby za služby </v>
          </cell>
          <cell r="E120">
            <v>0</v>
          </cell>
        </row>
        <row r="121">
          <cell r="C121">
            <v>8</v>
          </cell>
          <cell r="D121" t="str">
            <v>Tržby za služby </v>
          </cell>
          <cell r="E121">
            <v>0</v>
          </cell>
        </row>
        <row r="122">
          <cell r="C122">
            <v>8</v>
          </cell>
          <cell r="D122" t="str">
            <v>Tržby za služby </v>
          </cell>
          <cell r="E122">
            <v>0</v>
          </cell>
        </row>
        <row r="123">
          <cell r="C123">
            <v>8</v>
          </cell>
          <cell r="D123" t="str">
            <v>Tržby za služby </v>
          </cell>
          <cell r="E123">
            <v>0</v>
          </cell>
        </row>
        <row r="124">
          <cell r="C124">
            <v>8</v>
          </cell>
          <cell r="D124" t="str">
            <v>Tržby za služby </v>
          </cell>
          <cell r="E124">
            <v>0</v>
          </cell>
        </row>
        <row r="125">
          <cell r="C125">
            <v>8</v>
          </cell>
          <cell r="D125" t="str">
            <v>Tržby za služby </v>
          </cell>
          <cell r="E125">
            <v>0</v>
          </cell>
        </row>
        <row r="126">
          <cell r="C126">
            <v>8</v>
          </cell>
          <cell r="D126" t="str">
            <v>Tržby za služby </v>
          </cell>
          <cell r="E126">
            <v>0</v>
          </cell>
        </row>
        <row r="127">
          <cell r="C127">
            <v>8</v>
          </cell>
          <cell r="D127" t="str">
            <v>Tržby za služby </v>
          </cell>
          <cell r="E127">
            <v>0</v>
          </cell>
        </row>
        <row r="128">
          <cell r="C128">
            <v>8</v>
          </cell>
          <cell r="D128" t="str">
            <v>Tržby za služby </v>
          </cell>
          <cell r="E128">
            <v>0</v>
          </cell>
        </row>
        <row r="129">
          <cell r="C129">
            <v>8</v>
          </cell>
          <cell r="D129" t="str">
            <v>Tržby za služby </v>
          </cell>
          <cell r="E129">
            <v>0</v>
          </cell>
        </row>
        <row r="130">
          <cell r="C130">
            <v>8</v>
          </cell>
          <cell r="D130" t="str">
            <v>Tržby za služby </v>
          </cell>
          <cell r="E130">
            <v>0</v>
          </cell>
        </row>
        <row r="131">
          <cell r="C131" t="str">
            <v>8 Celkem</v>
          </cell>
          <cell r="E131">
            <v>0</v>
          </cell>
        </row>
        <row r="132">
          <cell r="C132">
            <v>9</v>
          </cell>
          <cell r="D132" t="str">
            <v>Tržby nájom </v>
          </cell>
          <cell r="E132">
            <v>0</v>
          </cell>
        </row>
        <row r="133">
          <cell r="C133">
            <v>9</v>
          </cell>
          <cell r="D133" t="str">
            <v>Tržby nájom </v>
          </cell>
          <cell r="E133">
            <v>0</v>
          </cell>
        </row>
        <row r="134">
          <cell r="C134">
            <v>9</v>
          </cell>
          <cell r="D134" t="str">
            <v>Tržby nájom </v>
          </cell>
          <cell r="E134">
            <v>0</v>
          </cell>
        </row>
        <row r="135">
          <cell r="C135" t="str">
            <v>9 Celkem</v>
          </cell>
          <cell r="E135">
            <v>0</v>
          </cell>
        </row>
        <row r="136">
          <cell r="C136">
            <v>10</v>
          </cell>
          <cell r="D136" t="str">
            <v>Tržby za predaný tovar </v>
          </cell>
          <cell r="E136">
            <v>0</v>
          </cell>
        </row>
        <row r="137">
          <cell r="C137">
            <v>10</v>
          </cell>
          <cell r="D137" t="str">
            <v>Tržby za predaný tovar </v>
          </cell>
          <cell r="E137">
            <v>0</v>
          </cell>
        </row>
        <row r="138">
          <cell r="C138">
            <v>10</v>
          </cell>
          <cell r="D138" t="str">
            <v>Tržby za predaný tovar </v>
          </cell>
          <cell r="E138">
            <v>0</v>
          </cell>
        </row>
        <row r="139">
          <cell r="C139">
            <v>10</v>
          </cell>
          <cell r="D139" t="str">
            <v>Tržby za predaný tovar </v>
          </cell>
          <cell r="E139">
            <v>0</v>
          </cell>
        </row>
        <row r="140">
          <cell r="C140">
            <v>10</v>
          </cell>
          <cell r="D140" t="str">
            <v>Tržby za predaný tovar </v>
          </cell>
          <cell r="E140">
            <v>0</v>
          </cell>
        </row>
        <row r="141">
          <cell r="C141">
            <v>10</v>
          </cell>
          <cell r="D141" t="str">
            <v>Tržby za predaný tovar </v>
          </cell>
          <cell r="E141">
            <v>0</v>
          </cell>
        </row>
        <row r="142">
          <cell r="C142">
            <v>10</v>
          </cell>
          <cell r="D142" t="str">
            <v>Tržby za predaný tovar </v>
          </cell>
          <cell r="E142">
            <v>0</v>
          </cell>
        </row>
        <row r="143">
          <cell r="C143">
            <v>10</v>
          </cell>
          <cell r="D143" t="str">
            <v>Tržby za predaný tovar </v>
          </cell>
          <cell r="E143">
            <v>0</v>
          </cell>
        </row>
        <row r="144">
          <cell r="C144">
            <v>10</v>
          </cell>
          <cell r="D144" t="str">
            <v>Tržby za predaný tovar </v>
          </cell>
          <cell r="E144">
            <v>0</v>
          </cell>
        </row>
        <row r="145">
          <cell r="C145">
            <v>10</v>
          </cell>
          <cell r="D145" t="str">
            <v>Tržby za predaný tovar </v>
          </cell>
          <cell r="E145">
            <v>0</v>
          </cell>
        </row>
        <row r="146">
          <cell r="C146">
            <v>10</v>
          </cell>
          <cell r="D146" t="str">
            <v>Tržby za predaný tovar </v>
          </cell>
          <cell r="E146">
            <v>0</v>
          </cell>
        </row>
        <row r="147">
          <cell r="C147">
            <v>10</v>
          </cell>
          <cell r="D147" t="str">
            <v>Tržby za predaný tovar </v>
          </cell>
          <cell r="E147">
            <v>0</v>
          </cell>
        </row>
        <row r="148">
          <cell r="C148">
            <v>10</v>
          </cell>
          <cell r="D148" t="str">
            <v>Tržby za predaný tovar </v>
          </cell>
          <cell r="E148">
            <v>0</v>
          </cell>
        </row>
        <row r="149">
          <cell r="C149">
            <v>10</v>
          </cell>
          <cell r="D149" t="str">
            <v>Tržby za predaný tovar </v>
          </cell>
          <cell r="E149">
            <v>0</v>
          </cell>
        </row>
        <row r="150">
          <cell r="C150">
            <v>10</v>
          </cell>
          <cell r="D150" t="str">
            <v>Tržby za predaný tovar </v>
          </cell>
          <cell r="E150">
            <v>0</v>
          </cell>
        </row>
        <row r="151">
          <cell r="C151">
            <v>10</v>
          </cell>
          <cell r="D151" t="str">
            <v>Tržby za predaný tovar </v>
          </cell>
          <cell r="E151">
            <v>0</v>
          </cell>
        </row>
        <row r="152">
          <cell r="C152">
            <v>10</v>
          </cell>
          <cell r="D152" t="str">
            <v>Tržby za predaný tovar </v>
          </cell>
          <cell r="E152">
            <v>0</v>
          </cell>
        </row>
        <row r="153">
          <cell r="C153" t="str">
            <v>10 Celkem</v>
          </cell>
          <cell r="E153">
            <v>0</v>
          </cell>
        </row>
        <row r="154">
          <cell r="C154">
            <v>11</v>
          </cell>
          <cell r="D154" t="str">
            <v>Aktivácia </v>
          </cell>
          <cell r="E154">
            <v>0</v>
          </cell>
        </row>
        <row r="155">
          <cell r="C155">
            <v>11</v>
          </cell>
          <cell r="D155" t="str">
            <v>Aktivácia </v>
          </cell>
          <cell r="E155">
            <v>0</v>
          </cell>
        </row>
        <row r="156">
          <cell r="C156">
            <v>11</v>
          </cell>
          <cell r="D156" t="str">
            <v>Aktivácia </v>
          </cell>
          <cell r="E156">
            <v>0</v>
          </cell>
        </row>
        <row r="157">
          <cell r="C157">
            <v>11</v>
          </cell>
          <cell r="D157" t="str">
            <v>Aktivácia </v>
          </cell>
          <cell r="E157">
            <v>0</v>
          </cell>
        </row>
        <row r="158">
          <cell r="C158">
            <v>11</v>
          </cell>
          <cell r="D158" t="str">
            <v>Aktivácia </v>
          </cell>
          <cell r="E158">
            <v>0</v>
          </cell>
        </row>
        <row r="159">
          <cell r="C159">
            <v>11</v>
          </cell>
          <cell r="D159" t="str">
            <v>Aktivácia </v>
          </cell>
          <cell r="E159">
            <v>0</v>
          </cell>
        </row>
        <row r="160">
          <cell r="C160">
            <v>11</v>
          </cell>
          <cell r="D160" t="str">
            <v>Aktivácia </v>
          </cell>
          <cell r="E160">
            <v>0</v>
          </cell>
        </row>
        <row r="161">
          <cell r="C161">
            <v>11</v>
          </cell>
          <cell r="D161" t="str">
            <v>Aktivácia </v>
          </cell>
          <cell r="E161">
            <v>0</v>
          </cell>
        </row>
        <row r="162">
          <cell r="C162">
            <v>11</v>
          </cell>
          <cell r="D162" t="str">
            <v>Aktivácia </v>
          </cell>
          <cell r="E162">
            <v>0</v>
          </cell>
        </row>
        <row r="163">
          <cell r="C163" t="str">
            <v>11 Celkem</v>
          </cell>
          <cell r="E163">
            <v>0</v>
          </cell>
        </row>
        <row r="164">
          <cell r="C164">
            <v>12</v>
          </cell>
          <cell r="D164" t="str">
            <v>Změna stavu NV ,polot.,HV </v>
          </cell>
          <cell r="E164">
            <v>0</v>
          </cell>
        </row>
        <row r="165">
          <cell r="C165">
            <v>12</v>
          </cell>
          <cell r="D165" t="str">
            <v>Změna stavu NV ,polot.,HV </v>
          </cell>
          <cell r="E165">
            <v>0</v>
          </cell>
        </row>
        <row r="166">
          <cell r="C166">
            <v>12</v>
          </cell>
          <cell r="D166" t="str">
            <v>Změna stavu NV ,polot.,HV </v>
          </cell>
          <cell r="E166">
            <v>0</v>
          </cell>
        </row>
        <row r="167">
          <cell r="C167">
            <v>12</v>
          </cell>
          <cell r="D167" t="str">
            <v>Změna stavu NV ,polot.,HV </v>
          </cell>
          <cell r="E167">
            <v>0</v>
          </cell>
        </row>
        <row r="168">
          <cell r="C168">
            <v>12</v>
          </cell>
          <cell r="D168" t="str">
            <v>Změna stavu NV ,polot.,HV </v>
          </cell>
          <cell r="E168">
            <v>0</v>
          </cell>
        </row>
        <row r="169">
          <cell r="C169">
            <v>12</v>
          </cell>
          <cell r="D169" t="str">
            <v>Změna stavu NV ,polot.,HV </v>
          </cell>
          <cell r="E169">
            <v>0</v>
          </cell>
        </row>
        <row r="170">
          <cell r="C170">
            <v>12</v>
          </cell>
          <cell r="D170" t="str">
            <v>Změna stavu NV ,polot.,HV </v>
          </cell>
          <cell r="E170">
            <v>0</v>
          </cell>
        </row>
        <row r="171">
          <cell r="C171">
            <v>12</v>
          </cell>
          <cell r="D171" t="str">
            <v>Změna stavu NV ,polot.,HV </v>
          </cell>
          <cell r="E171">
            <v>0</v>
          </cell>
        </row>
        <row r="172">
          <cell r="C172">
            <v>12</v>
          </cell>
          <cell r="D172" t="str">
            <v>Změna stavu NV ,polot.,HV </v>
          </cell>
          <cell r="E172">
            <v>0</v>
          </cell>
        </row>
        <row r="173">
          <cell r="C173" t="str">
            <v>12 Celkem</v>
          </cell>
          <cell r="E173">
            <v>0</v>
          </cell>
        </row>
        <row r="174">
          <cell r="C174">
            <v>15</v>
          </cell>
          <cell r="D174" t="str">
            <v>Ocelova vystuz TH </v>
          </cell>
          <cell r="E174">
            <v>0</v>
          </cell>
        </row>
        <row r="175">
          <cell r="C175" t="str">
            <v>15 Celkem</v>
          </cell>
          <cell r="E175">
            <v>0</v>
          </cell>
        </row>
        <row r="176">
          <cell r="C176">
            <v>16</v>
          </cell>
          <cell r="D176" t="str">
            <v>Valcovany material </v>
          </cell>
          <cell r="E176">
            <v>0</v>
          </cell>
        </row>
        <row r="177">
          <cell r="C177" t="str">
            <v>16 Celkem</v>
          </cell>
          <cell r="E177">
            <v>0</v>
          </cell>
        </row>
        <row r="178">
          <cell r="C178">
            <v>17</v>
          </cell>
          <cell r="D178" t="str">
            <v>Vybusniny </v>
          </cell>
          <cell r="E178">
            <v>0</v>
          </cell>
        </row>
        <row r="179">
          <cell r="C179" t="str">
            <v>17 Celkem</v>
          </cell>
          <cell r="E179">
            <v>0</v>
          </cell>
        </row>
        <row r="180">
          <cell r="C180">
            <v>18</v>
          </cell>
          <cell r="D180" t="str">
            <v>Banske drevo </v>
          </cell>
          <cell r="E180">
            <v>0</v>
          </cell>
        </row>
        <row r="181">
          <cell r="C181" t="str">
            <v>18 Celkem</v>
          </cell>
          <cell r="E181">
            <v>0</v>
          </cell>
        </row>
        <row r="182">
          <cell r="C182">
            <v>19</v>
          </cell>
          <cell r="D182" t="str">
            <v>Kable </v>
          </cell>
          <cell r="E182">
            <v>0</v>
          </cell>
        </row>
        <row r="183">
          <cell r="C183" t="str">
            <v>19 Celkem</v>
          </cell>
          <cell r="E183">
            <v>0</v>
          </cell>
        </row>
        <row r="184">
          <cell r="C184">
            <v>20</v>
          </cell>
          <cell r="D184" t="str">
            <v>Tycovina banska </v>
          </cell>
          <cell r="E184">
            <v>0</v>
          </cell>
        </row>
        <row r="185">
          <cell r="C185" t="str">
            <v>20 Celkem</v>
          </cell>
          <cell r="E185">
            <v>0</v>
          </cell>
        </row>
        <row r="186">
          <cell r="C186">
            <v>21</v>
          </cell>
          <cell r="D186" t="str">
            <v>Gumenne pasy </v>
          </cell>
          <cell r="E186">
            <v>0</v>
          </cell>
        </row>
        <row r="187">
          <cell r="C187" t="str">
            <v>21 Celkem</v>
          </cell>
          <cell r="E187">
            <v>0</v>
          </cell>
        </row>
        <row r="188">
          <cell r="C188">
            <v>22</v>
          </cell>
          <cell r="D188" t="str">
            <v>Ocelove rury </v>
          </cell>
          <cell r="E188">
            <v>0</v>
          </cell>
        </row>
        <row r="189">
          <cell r="C189" t="str">
            <v>22 Celkem</v>
          </cell>
          <cell r="E189">
            <v>0</v>
          </cell>
        </row>
        <row r="190">
          <cell r="C190">
            <v>23</v>
          </cell>
          <cell r="D190" t="str">
            <v>Oleje a mazadla </v>
          </cell>
          <cell r="E190">
            <v>0</v>
          </cell>
        </row>
        <row r="191">
          <cell r="C191" t="str">
            <v>23 Celkem</v>
          </cell>
          <cell r="E191">
            <v>0</v>
          </cell>
        </row>
        <row r="192">
          <cell r="C192">
            <v>24</v>
          </cell>
          <cell r="D192" t="str">
            <v>Podvesna drazka </v>
          </cell>
          <cell r="E192">
            <v>0</v>
          </cell>
        </row>
        <row r="193">
          <cell r="C193" t="str">
            <v>24 Celkem</v>
          </cell>
          <cell r="E193">
            <v>0</v>
          </cell>
        </row>
        <row r="194">
          <cell r="C194">
            <v>25</v>
          </cell>
          <cell r="D194" t="str">
            <v>Spojovaci material </v>
          </cell>
          <cell r="E194">
            <v>0</v>
          </cell>
        </row>
        <row r="195">
          <cell r="C195" t="str">
            <v>25 Celkem</v>
          </cell>
          <cell r="E195">
            <v>0</v>
          </cell>
        </row>
        <row r="196">
          <cell r="C196">
            <v>26</v>
          </cell>
          <cell r="D196" t="str">
            <v>Banske betonove vyrobky </v>
          </cell>
          <cell r="E196">
            <v>0</v>
          </cell>
        </row>
        <row r="197">
          <cell r="C197" t="str">
            <v>26 Celkem</v>
          </cell>
          <cell r="E197">
            <v>0</v>
          </cell>
        </row>
        <row r="198">
          <cell r="C198">
            <v>27</v>
          </cell>
          <cell r="D198" t="str">
            <v>Lutne </v>
          </cell>
          <cell r="E198">
            <v>0</v>
          </cell>
        </row>
        <row r="199">
          <cell r="C199" t="str">
            <v>27 Celkem</v>
          </cell>
          <cell r="E199">
            <v>0</v>
          </cell>
        </row>
        <row r="200">
          <cell r="C200">
            <v>28</v>
          </cell>
          <cell r="D200" t="str">
            <v>Vodné korýtka</v>
          </cell>
          <cell r="E200">
            <v>0</v>
          </cell>
        </row>
        <row r="201">
          <cell r="C201" t="str">
            <v>28 Celkem</v>
          </cell>
          <cell r="E201">
            <v>0</v>
          </cell>
        </row>
        <row r="202">
          <cell r="C202">
            <v>29</v>
          </cell>
          <cell r="D202" t="str">
            <v>Uživanie ložiska</v>
          </cell>
          <cell r="E202">
            <v>0</v>
          </cell>
        </row>
        <row r="203">
          <cell r="C203">
            <v>29</v>
          </cell>
          <cell r="D203" t="str">
            <v>Uživanie ložiska</v>
          </cell>
          <cell r="E203">
            <v>0</v>
          </cell>
        </row>
        <row r="204">
          <cell r="C204" t="str">
            <v>29 Celkem</v>
          </cell>
          <cell r="E204">
            <v>0</v>
          </cell>
        </row>
        <row r="205">
          <cell r="C205">
            <v>30</v>
          </cell>
          <cell r="D205" t="str">
            <v>Priame náklady na prepravu</v>
          </cell>
          <cell r="E205">
            <v>0</v>
          </cell>
        </row>
        <row r="206">
          <cell r="C206">
            <v>30</v>
          </cell>
          <cell r="D206" t="str">
            <v>Priame náklady na prepravu</v>
          </cell>
          <cell r="E206">
            <v>0</v>
          </cell>
        </row>
        <row r="207">
          <cell r="C207">
            <v>30</v>
          </cell>
          <cell r="D207" t="str">
            <v>Priame náklady na prepravu</v>
          </cell>
          <cell r="E207">
            <v>0</v>
          </cell>
        </row>
        <row r="208">
          <cell r="C208">
            <v>30</v>
          </cell>
          <cell r="D208" t="str">
            <v>Priame náklady na prepravu</v>
          </cell>
          <cell r="E208">
            <v>0</v>
          </cell>
        </row>
        <row r="209">
          <cell r="C209">
            <v>30</v>
          </cell>
          <cell r="D209" t="str">
            <v>Priame náklady na prepravu</v>
          </cell>
          <cell r="E209">
            <v>0</v>
          </cell>
        </row>
        <row r="210">
          <cell r="C210">
            <v>30</v>
          </cell>
          <cell r="D210" t="str">
            <v>Priame náklady na prepravu</v>
          </cell>
          <cell r="E210">
            <v>0</v>
          </cell>
        </row>
        <row r="211">
          <cell r="C211">
            <v>30</v>
          </cell>
          <cell r="D211" t="str">
            <v>Priame náklady na prepravu</v>
          </cell>
          <cell r="E211">
            <v>0</v>
          </cell>
        </row>
        <row r="212">
          <cell r="C212">
            <v>30</v>
          </cell>
          <cell r="D212" t="str">
            <v>Priame náklady na prepravu</v>
          </cell>
          <cell r="E212">
            <v>0</v>
          </cell>
        </row>
        <row r="213">
          <cell r="C213">
            <v>30</v>
          </cell>
          <cell r="D213" t="str">
            <v>Priame náklady na prepravu</v>
          </cell>
          <cell r="E213">
            <v>0</v>
          </cell>
        </row>
        <row r="214">
          <cell r="C214">
            <v>30</v>
          </cell>
          <cell r="D214" t="str">
            <v>Priame náklady na prepravu</v>
          </cell>
          <cell r="E214">
            <v>0</v>
          </cell>
        </row>
        <row r="215">
          <cell r="C215" t="str">
            <v>30 Celkem</v>
          </cell>
          <cell r="E215">
            <v>0</v>
          </cell>
        </row>
        <row r="216">
          <cell r="C216">
            <v>31</v>
          </cell>
          <cell r="D216" t="str">
            <v>Priame náklady na energiu</v>
          </cell>
          <cell r="E216">
            <v>0</v>
          </cell>
        </row>
        <row r="217">
          <cell r="C217">
            <v>31</v>
          </cell>
          <cell r="D217" t="str">
            <v>Priame náklady na energiu</v>
          </cell>
          <cell r="E217">
            <v>0</v>
          </cell>
        </row>
        <row r="218">
          <cell r="C218">
            <v>31</v>
          </cell>
          <cell r="D218" t="str">
            <v>Priame náklady na energiu</v>
          </cell>
          <cell r="E218">
            <v>0</v>
          </cell>
        </row>
        <row r="219">
          <cell r="C219">
            <v>31</v>
          </cell>
          <cell r="D219" t="str">
            <v>Priame náklady na energiu</v>
          </cell>
          <cell r="E219">
            <v>0</v>
          </cell>
        </row>
        <row r="220">
          <cell r="C220" t="str">
            <v>31 Celkem</v>
          </cell>
          <cell r="E220">
            <v>0</v>
          </cell>
        </row>
        <row r="221">
          <cell r="C221">
            <v>32</v>
          </cell>
          <cell r="D221" t="str">
            <v>Náklady na predaný tovar </v>
          </cell>
          <cell r="E221">
            <v>0</v>
          </cell>
        </row>
        <row r="222">
          <cell r="C222">
            <v>32</v>
          </cell>
          <cell r="D222" t="str">
            <v>Náklady na predaný tovar </v>
          </cell>
          <cell r="E222">
            <v>0</v>
          </cell>
        </row>
        <row r="223">
          <cell r="C223">
            <v>32</v>
          </cell>
          <cell r="D223" t="str">
            <v>Náklady na predaný tovar </v>
          </cell>
          <cell r="E223">
            <v>0</v>
          </cell>
        </row>
        <row r="224">
          <cell r="C224">
            <v>32</v>
          </cell>
          <cell r="D224" t="str">
            <v>Náklady na predaný tovar </v>
          </cell>
          <cell r="E224">
            <v>0</v>
          </cell>
        </row>
        <row r="225">
          <cell r="C225">
            <v>32</v>
          </cell>
          <cell r="D225" t="str">
            <v>Náklady na predaný tovar </v>
          </cell>
          <cell r="E225">
            <v>0</v>
          </cell>
        </row>
        <row r="226">
          <cell r="C226">
            <v>32</v>
          </cell>
          <cell r="D226" t="str">
            <v>Náklady na predaný tovar </v>
          </cell>
          <cell r="E226">
            <v>0</v>
          </cell>
        </row>
        <row r="227">
          <cell r="C227">
            <v>32</v>
          </cell>
          <cell r="D227" t="str">
            <v>Náklady na predaný tovar </v>
          </cell>
          <cell r="E227">
            <v>0</v>
          </cell>
        </row>
        <row r="228">
          <cell r="C228">
            <v>32</v>
          </cell>
          <cell r="D228" t="str">
            <v>Náklady na predaný tovar </v>
          </cell>
          <cell r="E228">
            <v>0</v>
          </cell>
        </row>
        <row r="229">
          <cell r="C229" t="str">
            <v>32 Celkem</v>
          </cell>
          <cell r="E229">
            <v>0</v>
          </cell>
        </row>
        <row r="230">
          <cell r="C230">
            <v>33</v>
          </cell>
          <cell r="D230" t="str">
            <v>Najomne BME </v>
          </cell>
          <cell r="E230">
            <v>0</v>
          </cell>
        </row>
        <row r="231">
          <cell r="C231" t="str">
            <v>33 Celkem</v>
          </cell>
          <cell r="E231">
            <v>0</v>
          </cell>
        </row>
        <row r="232">
          <cell r="C232">
            <v>34</v>
          </cell>
          <cell r="D232" t="str">
            <v>Ostatné priame náklady </v>
          </cell>
          <cell r="E232">
            <v>0</v>
          </cell>
        </row>
        <row r="233">
          <cell r="C233">
            <v>34</v>
          </cell>
          <cell r="D233" t="str">
            <v>Ostatné priame náklady </v>
          </cell>
          <cell r="E233">
            <v>0</v>
          </cell>
        </row>
        <row r="234">
          <cell r="C234">
            <v>34</v>
          </cell>
          <cell r="D234" t="str">
            <v>Ostatné priame náklady </v>
          </cell>
          <cell r="E234">
            <v>0</v>
          </cell>
        </row>
        <row r="235">
          <cell r="C235">
            <v>34</v>
          </cell>
          <cell r="D235" t="str">
            <v>Ostatné priame náklady </v>
          </cell>
          <cell r="E235">
            <v>0</v>
          </cell>
        </row>
        <row r="236">
          <cell r="C236">
            <v>34</v>
          </cell>
          <cell r="D236" t="str">
            <v>Ostatné priame náklady </v>
          </cell>
          <cell r="E236">
            <v>0</v>
          </cell>
        </row>
        <row r="237">
          <cell r="C237">
            <v>34</v>
          </cell>
          <cell r="D237" t="str">
            <v>Ostatné priame náklady </v>
          </cell>
          <cell r="E237">
            <v>0</v>
          </cell>
        </row>
        <row r="238">
          <cell r="C238" t="str">
            <v>34 Celkem</v>
          </cell>
          <cell r="E238">
            <v>0</v>
          </cell>
        </row>
        <row r="239">
          <cell r="C239">
            <v>35</v>
          </cell>
          <cell r="D239" t="str">
            <v>Kooperácia </v>
          </cell>
          <cell r="E239">
            <v>0</v>
          </cell>
        </row>
        <row r="240">
          <cell r="C240" t="str">
            <v>35 Celkem</v>
          </cell>
          <cell r="E240">
            <v>0</v>
          </cell>
        </row>
        <row r="241">
          <cell r="C241">
            <v>36</v>
          </cell>
          <cell r="D241" t="str">
            <v>Odpisy banských diel</v>
          </cell>
          <cell r="E241">
            <v>0</v>
          </cell>
        </row>
        <row r="242">
          <cell r="C242" t="str">
            <v>36 Celkem</v>
          </cell>
          <cell r="E242">
            <v>0</v>
          </cell>
        </row>
        <row r="243">
          <cell r="C243">
            <v>40</v>
          </cell>
          <cell r="D243" t="str">
            <v>Fixné osobné náklady</v>
          </cell>
          <cell r="E243">
            <v>0</v>
          </cell>
        </row>
        <row r="244">
          <cell r="C244">
            <v>40</v>
          </cell>
          <cell r="D244" t="str">
            <v>Fixné osobné náklady</v>
          </cell>
          <cell r="E244">
            <v>0</v>
          </cell>
        </row>
        <row r="245">
          <cell r="C245">
            <v>40</v>
          </cell>
          <cell r="D245" t="str">
            <v>Fixné osobné náklady</v>
          </cell>
          <cell r="E245">
            <v>0</v>
          </cell>
        </row>
        <row r="246">
          <cell r="C246" t="str">
            <v>40 Celkem</v>
          </cell>
          <cell r="E246">
            <v>0</v>
          </cell>
        </row>
        <row r="247">
          <cell r="C247">
            <v>41</v>
          </cell>
          <cell r="D247" t="str">
            <v>Ostatné mzdové náklady </v>
          </cell>
          <cell r="E247">
            <v>0</v>
          </cell>
        </row>
        <row r="248">
          <cell r="C248">
            <v>41</v>
          </cell>
          <cell r="D248" t="str">
            <v>Ostatné mzdové náklady </v>
          </cell>
          <cell r="E248">
            <v>0</v>
          </cell>
        </row>
        <row r="249">
          <cell r="C249">
            <v>41</v>
          </cell>
          <cell r="D249" t="str">
            <v>Ostatné mzdové náklady </v>
          </cell>
          <cell r="E249">
            <v>0</v>
          </cell>
        </row>
        <row r="250">
          <cell r="C250">
            <v>41</v>
          </cell>
          <cell r="D250" t="str">
            <v>Ostatné mzdové náklady </v>
          </cell>
          <cell r="E250">
            <v>0</v>
          </cell>
        </row>
        <row r="251">
          <cell r="C251">
            <v>41</v>
          </cell>
          <cell r="D251" t="str">
            <v>Ostatné mzdové náklady </v>
          </cell>
          <cell r="E251">
            <v>0</v>
          </cell>
        </row>
        <row r="252">
          <cell r="C252">
            <v>41</v>
          </cell>
          <cell r="D252" t="str">
            <v>Ostatné mzdové náklady </v>
          </cell>
          <cell r="E252">
            <v>0</v>
          </cell>
        </row>
        <row r="253">
          <cell r="C253">
            <v>41</v>
          </cell>
          <cell r="D253" t="str">
            <v>Ostatné mzdové náklady </v>
          </cell>
          <cell r="E253">
            <v>0</v>
          </cell>
        </row>
        <row r="254">
          <cell r="C254">
            <v>41</v>
          </cell>
          <cell r="D254" t="str">
            <v>Ostatné mzdové náklady </v>
          </cell>
          <cell r="E254">
            <v>0</v>
          </cell>
        </row>
        <row r="255">
          <cell r="C255">
            <v>41</v>
          </cell>
          <cell r="D255" t="str">
            <v>Ostatné mzdové náklady </v>
          </cell>
          <cell r="E255">
            <v>0</v>
          </cell>
        </row>
        <row r="256">
          <cell r="C256">
            <v>41</v>
          </cell>
          <cell r="D256" t="str">
            <v>Ostatné mzdové náklady </v>
          </cell>
          <cell r="E256">
            <v>0</v>
          </cell>
        </row>
        <row r="257">
          <cell r="C257">
            <v>41</v>
          </cell>
          <cell r="D257" t="str">
            <v>Ostatné mzdové náklady </v>
          </cell>
          <cell r="E257">
            <v>0</v>
          </cell>
        </row>
        <row r="258">
          <cell r="C258">
            <v>41</v>
          </cell>
          <cell r="D258" t="str">
            <v>Ostatné mzdové náklady </v>
          </cell>
          <cell r="E258">
            <v>0</v>
          </cell>
        </row>
        <row r="259">
          <cell r="C259">
            <v>41</v>
          </cell>
          <cell r="D259" t="str">
            <v>Ostatné mzdové náklady </v>
          </cell>
          <cell r="E259">
            <v>0</v>
          </cell>
        </row>
        <row r="260">
          <cell r="C260">
            <v>41</v>
          </cell>
          <cell r="D260" t="str">
            <v>Ostatné mzdové náklady </v>
          </cell>
          <cell r="E260">
            <v>0</v>
          </cell>
        </row>
        <row r="261">
          <cell r="C261">
            <v>41</v>
          </cell>
          <cell r="D261" t="str">
            <v>Ostatné mzdové náklady </v>
          </cell>
          <cell r="E261">
            <v>0</v>
          </cell>
        </row>
        <row r="262">
          <cell r="C262">
            <v>41</v>
          </cell>
          <cell r="D262" t="str">
            <v>Ostatné mzdové náklady </v>
          </cell>
          <cell r="E262">
            <v>0</v>
          </cell>
        </row>
        <row r="263">
          <cell r="C263">
            <v>41</v>
          </cell>
          <cell r="D263" t="str">
            <v>Ostatné mzdové náklady </v>
          </cell>
          <cell r="E263">
            <v>0</v>
          </cell>
        </row>
        <row r="264">
          <cell r="C264">
            <v>41</v>
          </cell>
          <cell r="D264" t="str">
            <v>Ostatné mzdové náklady </v>
          </cell>
          <cell r="E264">
            <v>0</v>
          </cell>
        </row>
        <row r="265">
          <cell r="C265">
            <v>41</v>
          </cell>
          <cell r="D265" t="str">
            <v>Ostatné mzdové náklady </v>
          </cell>
          <cell r="E265">
            <v>0</v>
          </cell>
        </row>
        <row r="266">
          <cell r="C266">
            <v>41</v>
          </cell>
          <cell r="D266" t="str">
            <v>Ostatné mzdové náklady </v>
          </cell>
          <cell r="E266">
            <v>0</v>
          </cell>
        </row>
        <row r="267">
          <cell r="C267">
            <v>41</v>
          </cell>
          <cell r="D267" t="str">
            <v>Ostatné mzdové náklady </v>
          </cell>
          <cell r="E267">
            <v>0</v>
          </cell>
        </row>
        <row r="268">
          <cell r="C268">
            <v>41</v>
          </cell>
          <cell r="D268" t="str">
            <v>Ostatné mzdové náklady </v>
          </cell>
          <cell r="E268">
            <v>0</v>
          </cell>
        </row>
        <row r="269">
          <cell r="C269">
            <v>41</v>
          </cell>
          <cell r="D269" t="str">
            <v>Ostatné mzdové náklady </v>
          </cell>
          <cell r="E269">
            <v>0</v>
          </cell>
        </row>
        <row r="270">
          <cell r="C270">
            <v>41</v>
          </cell>
          <cell r="D270" t="str">
            <v>Ostatné mzdové náklady </v>
          </cell>
          <cell r="E270">
            <v>0</v>
          </cell>
        </row>
        <row r="271">
          <cell r="C271">
            <v>41</v>
          </cell>
          <cell r="D271" t="str">
            <v>Ostatné mzdové náklady </v>
          </cell>
          <cell r="E271">
            <v>0</v>
          </cell>
        </row>
        <row r="272">
          <cell r="C272">
            <v>41</v>
          </cell>
          <cell r="D272" t="str">
            <v>Ostatné mzdové náklady </v>
          </cell>
          <cell r="E272">
            <v>0</v>
          </cell>
        </row>
        <row r="273">
          <cell r="C273">
            <v>41</v>
          </cell>
          <cell r="D273" t="str">
            <v>Ostatné mzdové náklady </v>
          </cell>
          <cell r="E273">
            <v>0</v>
          </cell>
        </row>
        <row r="274">
          <cell r="C274">
            <v>41</v>
          </cell>
          <cell r="D274" t="str">
            <v>Ostatné mzdové náklady </v>
          </cell>
          <cell r="E274">
            <v>0</v>
          </cell>
        </row>
        <row r="275">
          <cell r="C275">
            <v>41</v>
          </cell>
          <cell r="D275" t="str">
            <v>Ostatné mzdové náklady </v>
          </cell>
          <cell r="E275">
            <v>0</v>
          </cell>
        </row>
        <row r="276">
          <cell r="C276">
            <v>41</v>
          </cell>
          <cell r="D276" t="str">
            <v>Ostatné mzdové náklady </v>
          </cell>
          <cell r="E276">
            <v>0</v>
          </cell>
        </row>
        <row r="277">
          <cell r="C277">
            <v>41</v>
          </cell>
          <cell r="D277" t="str">
            <v>Ostatné mzdové náklady </v>
          </cell>
          <cell r="E277">
            <v>0</v>
          </cell>
        </row>
        <row r="278">
          <cell r="C278">
            <v>41</v>
          </cell>
          <cell r="D278" t="str">
            <v>Ostatné mzdové náklady </v>
          </cell>
          <cell r="E278">
            <v>0</v>
          </cell>
        </row>
        <row r="279">
          <cell r="C279">
            <v>41</v>
          </cell>
          <cell r="D279" t="str">
            <v>Ostatné mzdové náklady </v>
          </cell>
          <cell r="E279">
            <v>0</v>
          </cell>
        </row>
        <row r="280">
          <cell r="C280">
            <v>41</v>
          </cell>
          <cell r="D280" t="str">
            <v>Ostatné mzdové náklady </v>
          </cell>
          <cell r="E280">
            <v>0</v>
          </cell>
        </row>
        <row r="281">
          <cell r="C281">
            <v>41</v>
          </cell>
          <cell r="D281" t="str">
            <v>Ostatné mzdové náklady </v>
          </cell>
          <cell r="E281">
            <v>0</v>
          </cell>
        </row>
        <row r="282">
          <cell r="C282">
            <v>41</v>
          </cell>
          <cell r="D282" t="str">
            <v>Ostatné mzdové náklady </v>
          </cell>
          <cell r="E282">
            <v>0</v>
          </cell>
        </row>
        <row r="283">
          <cell r="C283" t="str">
            <v>41 Celkem</v>
          </cell>
          <cell r="E283">
            <v>0</v>
          </cell>
        </row>
        <row r="284">
          <cell r="C284">
            <v>44</v>
          </cell>
          <cell r="D284" t="str">
            <v>Cestovné </v>
          </cell>
          <cell r="E284">
            <v>0</v>
          </cell>
        </row>
        <row r="285">
          <cell r="C285">
            <v>44</v>
          </cell>
          <cell r="D285" t="str">
            <v>Cestovné </v>
          </cell>
          <cell r="E285">
            <v>0</v>
          </cell>
        </row>
        <row r="286">
          <cell r="C286">
            <v>44</v>
          </cell>
          <cell r="D286" t="str">
            <v>Cestovné </v>
          </cell>
          <cell r="E286">
            <v>0</v>
          </cell>
        </row>
        <row r="287">
          <cell r="C287">
            <v>44</v>
          </cell>
          <cell r="D287" t="str">
            <v>Cestovné </v>
          </cell>
          <cell r="E287">
            <v>0</v>
          </cell>
        </row>
        <row r="288">
          <cell r="C288">
            <v>44</v>
          </cell>
          <cell r="D288" t="str">
            <v>Cestovné </v>
          </cell>
          <cell r="E288">
            <v>0</v>
          </cell>
        </row>
        <row r="289">
          <cell r="C289">
            <v>44</v>
          </cell>
          <cell r="D289" t="str">
            <v>Cestovné </v>
          </cell>
          <cell r="E289">
            <v>0</v>
          </cell>
        </row>
        <row r="290">
          <cell r="C290">
            <v>44</v>
          </cell>
          <cell r="D290" t="str">
            <v>Cestovné </v>
          </cell>
          <cell r="E290">
            <v>0</v>
          </cell>
        </row>
        <row r="291">
          <cell r="C291">
            <v>44</v>
          </cell>
          <cell r="D291" t="str">
            <v>Cestovné </v>
          </cell>
          <cell r="E291">
            <v>0</v>
          </cell>
        </row>
        <row r="292">
          <cell r="C292">
            <v>44</v>
          </cell>
          <cell r="D292" t="str">
            <v>Cestovné </v>
          </cell>
          <cell r="E292">
            <v>0</v>
          </cell>
        </row>
        <row r="293">
          <cell r="C293">
            <v>44</v>
          </cell>
          <cell r="D293" t="str">
            <v>Cestovné </v>
          </cell>
          <cell r="E293">
            <v>0</v>
          </cell>
        </row>
        <row r="294">
          <cell r="C294">
            <v>44</v>
          </cell>
          <cell r="D294" t="str">
            <v>Cestovné </v>
          </cell>
          <cell r="E294">
            <v>0</v>
          </cell>
        </row>
        <row r="295">
          <cell r="C295">
            <v>44</v>
          </cell>
          <cell r="D295" t="str">
            <v>Cestovné </v>
          </cell>
          <cell r="E295">
            <v>0</v>
          </cell>
        </row>
        <row r="296">
          <cell r="C296">
            <v>44</v>
          </cell>
          <cell r="D296" t="str">
            <v>Cestovné </v>
          </cell>
          <cell r="E296">
            <v>0</v>
          </cell>
        </row>
        <row r="297">
          <cell r="C297" t="str">
            <v>44 Celkem</v>
          </cell>
          <cell r="E297">
            <v>0</v>
          </cell>
        </row>
        <row r="298">
          <cell r="C298">
            <v>45</v>
          </cell>
          <cell r="D298" t="str">
            <v>Dane, poplatky, kolky</v>
          </cell>
          <cell r="E298">
            <v>0</v>
          </cell>
        </row>
        <row r="299">
          <cell r="C299">
            <v>45</v>
          </cell>
          <cell r="D299" t="str">
            <v>Dane, poplatky, kolky</v>
          </cell>
          <cell r="E299">
            <v>0</v>
          </cell>
        </row>
        <row r="300">
          <cell r="C300">
            <v>45</v>
          </cell>
          <cell r="D300" t="str">
            <v>Dane, poplatky, kolky</v>
          </cell>
          <cell r="E300">
            <v>0</v>
          </cell>
        </row>
        <row r="301">
          <cell r="C301">
            <v>45</v>
          </cell>
          <cell r="D301" t="str">
            <v>Dane, poplatky, kolky</v>
          </cell>
          <cell r="E301">
            <v>0</v>
          </cell>
        </row>
        <row r="302">
          <cell r="C302">
            <v>45</v>
          </cell>
          <cell r="D302" t="str">
            <v>Dane, poplatky, kolky</v>
          </cell>
          <cell r="E302">
            <v>0</v>
          </cell>
        </row>
        <row r="303">
          <cell r="C303">
            <v>45</v>
          </cell>
          <cell r="D303" t="str">
            <v>Dane, poplatky, kolky</v>
          </cell>
          <cell r="E303">
            <v>0</v>
          </cell>
        </row>
        <row r="304">
          <cell r="C304">
            <v>45</v>
          </cell>
          <cell r="D304" t="str">
            <v>Dane, poplatky, kolky</v>
          </cell>
          <cell r="E304">
            <v>0</v>
          </cell>
        </row>
        <row r="305">
          <cell r="C305">
            <v>45</v>
          </cell>
          <cell r="D305" t="str">
            <v>Dane, poplatky, kolky</v>
          </cell>
          <cell r="E305">
            <v>0</v>
          </cell>
        </row>
        <row r="306">
          <cell r="C306">
            <v>45</v>
          </cell>
          <cell r="D306" t="str">
            <v>Dane, poplatky, kolky</v>
          </cell>
          <cell r="E306">
            <v>0</v>
          </cell>
        </row>
        <row r="307">
          <cell r="C307">
            <v>45</v>
          </cell>
          <cell r="D307" t="str">
            <v>Dane, poplatky, kolky</v>
          </cell>
          <cell r="E307">
            <v>0</v>
          </cell>
        </row>
        <row r="308">
          <cell r="C308">
            <v>45</v>
          </cell>
          <cell r="D308" t="str">
            <v>Dane, poplatky, kolky</v>
          </cell>
          <cell r="E308">
            <v>0</v>
          </cell>
        </row>
        <row r="309">
          <cell r="C309">
            <v>45</v>
          </cell>
          <cell r="D309" t="str">
            <v>Dane, poplatky, kolky</v>
          </cell>
          <cell r="E309">
            <v>0</v>
          </cell>
        </row>
        <row r="310">
          <cell r="C310">
            <v>45</v>
          </cell>
          <cell r="D310" t="str">
            <v>Dane, poplatky, kolky</v>
          </cell>
          <cell r="E310">
            <v>0</v>
          </cell>
        </row>
        <row r="311">
          <cell r="C311" t="str">
            <v>45 Celkem</v>
          </cell>
          <cell r="E311">
            <v>0</v>
          </cell>
        </row>
        <row r="312">
          <cell r="C312">
            <v>46</v>
          </cell>
          <cell r="D312" t="str">
            <v>Fixní materiál</v>
          </cell>
          <cell r="E312">
            <v>0</v>
          </cell>
        </row>
        <row r="313">
          <cell r="C313">
            <v>46</v>
          </cell>
          <cell r="D313" t="str">
            <v>Fixní materiál</v>
          </cell>
          <cell r="E313">
            <v>0</v>
          </cell>
        </row>
        <row r="314">
          <cell r="C314">
            <v>46</v>
          </cell>
          <cell r="D314" t="str">
            <v>Fixní materiál</v>
          </cell>
          <cell r="E314">
            <v>0</v>
          </cell>
        </row>
        <row r="315">
          <cell r="C315">
            <v>46</v>
          </cell>
          <cell r="D315" t="str">
            <v>Fixní materiál</v>
          </cell>
          <cell r="E315">
            <v>0</v>
          </cell>
        </row>
        <row r="316">
          <cell r="C316">
            <v>46</v>
          </cell>
          <cell r="D316" t="str">
            <v>Fixní materiál</v>
          </cell>
          <cell r="E316">
            <v>0</v>
          </cell>
        </row>
        <row r="317">
          <cell r="C317">
            <v>46</v>
          </cell>
          <cell r="D317" t="str">
            <v>Fixní materiál</v>
          </cell>
          <cell r="E317">
            <v>0</v>
          </cell>
        </row>
        <row r="318">
          <cell r="C318">
            <v>46</v>
          </cell>
          <cell r="D318" t="str">
            <v>Fixní materiál</v>
          </cell>
          <cell r="E318">
            <v>0</v>
          </cell>
        </row>
        <row r="319">
          <cell r="C319">
            <v>46</v>
          </cell>
          <cell r="D319" t="str">
            <v>Fixní materiál</v>
          </cell>
          <cell r="E319">
            <v>0</v>
          </cell>
        </row>
        <row r="320">
          <cell r="C320">
            <v>46</v>
          </cell>
          <cell r="D320" t="str">
            <v>Fixní materiál</v>
          </cell>
          <cell r="E320">
            <v>0</v>
          </cell>
        </row>
        <row r="321">
          <cell r="C321">
            <v>46</v>
          </cell>
          <cell r="D321" t="str">
            <v>Fixní materiál</v>
          </cell>
          <cell r="E321">
            <v>0</v>
          </cell>
        </row>
        <row r="322">
          <cell r="C322">
            <v>46</v>
          </cell>
          <cell r="D322" t="str">
            <v>Fixní materiál</v>
          </cell>
          <cell r="E322">
            <v>0</v>
          </cell>
        </row>
        <row r="323">
          <cell r="C323">
            <v>46</v>
          </cell>
          <cell r="D323" t="str">
            <v>Fixní materiál</v>
          </cell>
          <cell r="E323">
            <v>0</v>
          </cell>
        </row>
        <row r="324">
          <cell r="C324">
            <v>46</v>
          </cell>
          <cell r="D324" t="str">
            <v>Fixní materiál</v>
          </cell>
          <cell r="E324">
            <v>0</v>
          </cell>
        </row>
        <row r="325">
          <cell r="C325">
            <v>46</v>
          </cell>
          <cell r="D325" t="str">
            <v>Fixní materiál</v>
          </cell>
          <cell r="E325">
            <v>0</v>
          </cell>
        </row>
        <row r="326">
          <cell r="C326">
            <v>46</v>
          </cell>
          <cell r="D326" t="str">
            <v>Fixní materiál</v>
          </cell>
          <cell r="E326">
            <v>0</v>
          </cell>
        </row>
        <row r="327">
          <cell r="C327">
            <v>46</v>
          </cell>
          <cell r="D327" t="str">
            <v>Fixní materiál</v>
          </cell>
          <cell r="E327">
            <v>0</v>
          </cell>
        </row>
        <row r="328">
          <cell r="C328">
            <v>46</v>
          </cell>
          <cell r="D328" t="str">
            <v>Fixní materiál</v>
          </cell>
          <cell r="E328">
            <v>0</v>
          </cell>
        </row>
        <row r="329">
          <cell r="C329">
            <v>46</v>
          </cell>
          <cell r="D329" t="str">
            <v>Fixní materiál</v>
          </cell>
          <cell r="E329">
            <v>0</v>
          </cell>
        </row>
        <row r="330">
          <cell r="C330">
            <v>46</v>
          </cell>
          <cell r="D330" t="str">
            <v>Fixní materiál</v>
          </cell>
          <cell r="E330">
            <v>0</v>
          </cell>
        </row>
        <row r="331">
          <cell r="C331">
            <v>46</v>
          </cell>
          <cell r="D331" t="str">
            <v>Fixní materiál</v>
          </cell>
          <cell r="E331">
            <v>0</v>
          </cell>
        </row>
        <row r="332">
          <cell r="C332">
            <v>46</v>
          </cell>
          <cell r="D332" t="str">
            <v>Fixní materiál</v>
          </cell>
          <cell r="E332">
            <v>0</v>
          </cell>
        </row>
        <row r="333">
          <cell r="C333">
            <v>46</v>
          </cell>
          <cell r="D333" t="str">
            <v>Fixní materiál</v>
          </cell>
          <cell r="E333">
            <v>0</v>
          </cell>
        </row>
        <row r="334">
          <cell r="C334">
            <v>46</v>
          </cell>
          <cell r="D334" t="str">
            <v>Fixní materiál</v>
          </cell>
          <cell r="E334">
            <v>0</v>
          </cell>
        </row>
        <row r="335">
          <cell r="C335" t="str">
            <v>46 Celkem</v>
          </cell>
          <cell r="E335">
            <v>0</v>
          </cell>
        </row>
        <row r="336">
          <cell r="C336">
            <v>47</v>
          </cell>
          <cell r="D336" t="str">
            <v>Obstarávacie náklady </v>
          </cell>
          <cell r="E336">
            <v>0</v>
          </cell>
        </row>
        <row r="337">
          <cell r="C337" t="str">
            <v>47 Celkem</v>
          </cell>
          <cell r="E337">
            <v>0</v>
          </cell>
        </row>
        <row r="338">
          <cell r="C338">
            <v>48</v>
          </cell>
          <cell r="D338" t="str">
            <v>PHM, palivá</v>
          </cell>
          <cell r="E338">
            <v>0</v>
          </cell>
        </row>
        <row r="339">
          <cell r="C339">
            <v>48</v>
          </cell>
          <cell r="D339" t="str">
            <v>PHM,palivá </v>
          </cell>
          <cell r="E339">
            <v>0</v>
          </cell>
        </row>
        <row r="340">
          <cell r="C340">
            <v>48</v>
          </cell>
          <cell r="D340" t="str">
            <v>PHM,palivá </v>
          </cell>
          <cell r="E340">
            <v>0</v>
          </cell>
        </row>
        <row r="341">
          <cell r="C341" t="str">
            <v>48 Celkem</v>
          </cell>
          <cell r="E341">
            <v>0</v>
          </cell>
        </row>
        <row r="342">
          <cell r="C342">
            <v>49</v>
          </cell>
          <cell r="D342" t="str">
            <v>Energie</v>
          </cell>
          <cell r="E342">
            <v>0</v>
          </cell>
        </row>
        <row r="343">
          <cell r="C343">
            <v>49</v>
          </cell>
          <cell r="D343" t="str">
            <v>Energie</v>
          </cell>
          <cell r="E343">
            <v>0</v>
          </cell>
        </row>
        <row r="344">
          <cell r="C344">
            <v>49</v>
          </cell>
          <cell r="D344" t="str">
            <v>Energie</v>
          </cell>
          <cell r="E344">
            <v>0</v>
          </cell>
        </row>
        <row r="345">
          <cell r="C345">
            <v>49</v>
          </cell>
          <cell r="D345" t="str">
            <v>Energie</v>
          </cell>
          <cell r="E345">
            <v>0</v>
          </cell>
        </row>
        <row r="346">
          <cell r="C346">
            <v>49</v>
          </cell>
          <cell r="D346" t="str">
            <v>Energie</v>
          </cell>
          <cell r="E346">
            <v>0</v>
          </cell>
        </row>
        <row r="347">
          <cell r="C347">
            <v>49</v>
          </cell>
          <cell r="D347" t="str">
            <v>Energie</v>
          </cell>
          <cell r="E347">
            <v>0</v>
          </cell>
        </row>
        <row r="348">
          <cell r="C348">
            <v>49</v>
          </cell>
          <cell r="D348" t="str">
            <v>Energie</v>
          </cell>
          <cell r="E348">
            <v>0</v>
          </cell>
        </row>
        <row r="349">
          <cell r="C349">
            <v>49</v>
          </cell>
          <cell r="D349" t="str">
            <v>Energie</v>
          </cell>
          <cell r="E349">
            <v>0</v>
          </cell>
        </row>
        <row r="350">
          <cell r="C350">
            <v>49</v>
          </cell>
          <cell r="D350" t="str">
            <v>Energie</v>
          </cell>
          <cell r="E350">
            <v>0</v>
          </cell>
        </row>
        <row r="351">
          <cell r="C351">
            <v>49</v>
          </cell>
          <cell r="D351" t="str">
            <v>Energie</v>
          </cell>
          <cell r="E351">
            <v>0</v>
          </cell>
        </row>
        <row r="352">
          <cell r="C352">
            <v>49</v>
          </cell>
          <cell r="D352" t="str">
            <v>Energie</v>
          </cell>
          <cell r="E352">
            <v>0</v>
          </cell>
        </row>
        <row r="353">
          <cell r="C353" t="str">
            <v>49 Celkem</v>
          </cell>
          <cell r="E353">
            <v>0</v>
          </cell>
        </row>
        <row r="354">
          <cell r="C354">
            <v>50</v>
          </cell>
          <cell r="D354" t="str">
            <v>Opravy , údržba , ND </v>
          </cell>
          <cell r="E354">
            <v>0</v>
          </cell>
        </row>
        <row r="355">
          <cell r="C355">
            <v>50</v>
          </cell>
          <cell r="D355" t="str">
            <v>Opravy , údržba , ND </v>
          </cell>
          <cell r="E355">
            <v>0</v>
          </cell>
        </row>
        <row r="356">
          <cell r="C356">
            <v>50</v>
          </cell>
          <cell r="D356" t="str">
            <v>Opravy , údržba , ND </v>
          </cell>
          <cell r="E356">
            <v>0</v>
          </cell>
        </row>
        <row r="357">
          <cell r="C357">
            <v>50</v>
          </cell>
          <cell r="D357" t="str">
            <v>Opravy , údržba , ND </v>
          </cell>
          <cell r="E357">
            <v>0</v>
          </cell>
        </row>
        <row r="358">
          <cell r="C358">
            <v>50</v>
          </cell>
          <cell r="D358" t="str">
            <v>Opravy , údržba , ND </v>
          </cell>
          <cell r="E358">
            <v>0</v>
          </cell>
        </row>
        <row r="359">
          <cell r="C359">
            <v>50</v>
          </cell>
          <cell r="D359" t="str">
            <v>Opravy , údržba , ND </v>
          </cell>
          <cell r="E359">
            <v>0</v>
          </cell>
        </row>
        <row r="360">
          <cell r="C360">
            <v>50</v>
          </cell>
          <cell r="D360" t="str">
            <v>Opravy , údržba , ND </v>
          </cell>
          <cell r="E360">
            <v>0</v>
          </cell>
        </row>
        <row r="361">
          <cell r="C361">
            <v>50</v>
          </cell>
          <cell r="D361" t="str">
            <v>Opravy , údržba , ND </v>
          </cell>
          <cell r="E361">
            <v>0</v>
          </cell>
        </row>
        <row r="362">
          <cell r="C362">
            <v>50</v>
          </cell>
          <cell r="D362" t="str">
            <v>Opravy , údržba , ND </v>
          </cell>
          <cell r="E362">
            <v>0</v>
          </cell>
        </row>
        <row r="363">
          <cell r="C363">
            <v>50</v>
          </cell>
          <cell r="D363" t="str">
            <v>Opravy , údržba , ND </v>
          </cell>
          <cell r="E363">
            <v>0</v>
          </cell>
        </row>
        <row r="364">
          <cell r="C364">
            <v>50</v>
          </cell>
          <cell r="D364" t="str">
            <v>Opravy , údržba , ND </v>
          </cell>
          <cell r="E364">
            <v>0</v>
          </cell>
        </row>
        <row r="365">
          <cell r="C365">
            <v>50</v>
          </cell>
          <cell r="D365" t="str">
            <v>Opravy , údržba , ND </v>
          </cell>
          <cell r="E365">
            <v>0</v>
          </cell>
        </row>
        <row r="366">
          <cell r="C366">
            <v>50</v>
          </cell>
          <cell r="D366" t="str">
            <v>Opravy , údržba , ND </v>
          </cell>
          <cell r="E366">
            <v>0</v>
          </cell>
        </row>
        <row r="367">
          <cell r="C367">
            <v>50</v>
          </cell>
          <cell r="D367" t="str">
            <v>Opravy , údržba , ND </v>
          </cell>
          <cell r="E367">
            <v>0</v>
          </cell>
        </row>
        <row r="368">
          <cell r="C368">
            <v>50</v>
          </cell>
          <cell r="D368" t="str">
            <v>Opravy , údržba , ND </v>
          </cell>
          <cell r="E368">
            <v>0</v>
          </cell>
        </row>
        <row r="369">
          <cell r="C369">
            <v>50</v>
          </cell>
          <cell r="D369" t="str">
            <v>Opravy , údržba , ND </v>
          </cell>
          <cell r="E369">
            <v>0</v>
          </cell>
        </row>
        <row r="370">
          <cell r="C370">
            <v>50</v>
          </cell>
          <cell r="D370" t="str">
            <v>Opravy , údržba , ND </v>
          </cell>
          <cell r="E370">
            <v>0</v>
          </cell>
        </row>
        <row r="371">
          <cell r="C371">
            <v>50</v>
          </cell>
          <cell r="D371" t="str">
            <v>Opravy , údržba , ND </v>
          </cell>
          <cell r="E371">
            <v>0</v>
          </cell>
        </row>
        <row r="372">
          <cell r="C372">
            <v>50</v>
          </cell>
          <cell r="D372" t="str">
            <v>Opravy , údržba , ND </v>
          </cell>
          <cell r="E372">
            <v>0</v>
          </cell>
        </row>
        <row r="373">
          <cell r="C373" t="str">
            <v>50 Celkem</v>
          </cell>
          <cell r="E373">
            <v>0</v>
          </cell>
        </row>
        <row r="374">
          <cell r="C374">
            <v>51</v>
          </cell>
          <cell r="D374" t="str">
            <v>Služby </v>
          </cell>
          <cell r="E374">
            <v>0</v>
          </cell>
        </row>
        <row r="375">
          <cell r="C375">
            <v>51</v>
          </cell>
          <cell r="D375" t="str">
            <v>Služby </v>
          </cell>
          <cell r="E375">
            <v>0</v>
          </cell>
        </row>
        <row r="376">
          <cell r="C376">
            <v>51</v>
          </cell>
          <cell r="D376" t="str">
            <v>Služby </v>
          </cell>
          <cell r="E376">
            <v>0</v>
          </cell>
        </row>
        <row r="377">
          <cell r="C377">
            <v>51</v>
          </cell>
          <cell r="D377" t="str">
            <v>Služby </v>
          </cell>
          <cell r="E377">
            <v>0</v>
          </cell>
        </row>
        <row r="378">
          <cell r="C378">
            <v>51</v>
          </cell>
          <cell r="D378" t="str">
            <v>Služby </v>
          </cell>
          <cell r="E378">
            <v>0</v>
          </cell>
        </row>
        <row r="379">
          <cell r="C379">
            <v>51</v>
          </cell>
          <cell r="D379" t="str">
            <v>Služby </v>
          </cell>
          <cell r="E379">
            <v>0</v>
          </cell>
        </row>
        <row r="380">
          <cell r="C380">
            <v>51</v>
          </cell>
          <cell r="D380" t="str">
            <v>Služby </v>
          </cell>
          <cell r="E380">
            <v>0</v>
          </cell>
        </row>
        <row r="381">
          <cell r="C381">
            <v>51</v>
          </cell>
          <cell r="D381" t="str">
            <v>Služby </v>
          </cell>
          <cell r="E381">
            <v>0</v>
          </cell>
        </row>
        <row r="382">
          <cell r="C382">
            <v>51</v>
          </cell>
          <cell r="D382" t="str">
            <v>Služby </v>
          </cell>
          <cell r="E382">
            <v>0</v>
          </cell>
        </row>
        <row r="383">
          <cell r="C383">
            <v>51</v>
          </cell>
          <cell r="D383" t="str">
            <v>Služby </v>
          </cell>
          <cell r="E383">
            <v>0</v>
          </cell>
        </row>
        <row r="384">
          <cell r="C384">
            <v>51</v>
          </cell>
          <cell r="D384" t="str">
            <v>Služby </v>
          </cell>
          <cell r="E384">
            <v>0</v>
          </cell>
        </row>
        <row r="385">
          <cell r="C385">
            <v>51</v>
          </cell>
          <cell r="D385" t="str">
            <v>Služby </v>
          </cell>
          <cell r="E385">
            <v>0</v>
          </cell>
        </row>
        <row r="386">
          <cell r="C386">
            <v>51</v>
          </cell>
          <cell r="D386" t="str">
            <v>Služby </v>
          </cell>
          <cell r="E386">
            <v>0</v>
          </cell>
        </row>
        <row r="387">
          <cell r="C387">
            <v>51</v>
          </cell>
          <cell r="D387" t="str">
            <v>Služby </v>
          </cell>
          <cell r="E387">
            <v>0</v>
          </cell>
        </row>
        <row r="388">
          <cell r="C388">
            <v>51</v>
          </cell>
          <cell r="D388" t="str">
            <v>Služby </v>
          </cell>
          <cell r="E388">
            <v>0</v>
          </cell>
        </row>
        <row r="389">
          <cell r="C389">
            <v>51</v>
          </cell>
          <cell r="D389" t="str">
            <v>Služby </v>
          </cell>
          <cell r="E389">
            <v>0</v>
          </cell>
        </row>
        <row r="390">
          <cell r="C390">
            <v>51</v>
          </cell>
          <cell r="D390" t="str">
            <v>Služby </v>
          </cell>
          <cell r="E390">
            <v>0</v>
          </cell>
        </row>
        <row r="391">
          <cell r="C391">
            <v>51</v>
          </cell>
          <cell r="D391" t="str">
            <v>Služby </v>
          </cell>
          <cell r="E391">
            <v>0</v>
          </cell>
        </row>
        <row r="392">
          <cell r="C392">
            <v>51</v>
          </cell>
          <cell r="D392" t="str">
            <v>Služby </v>
          </cell>
          <cell r="E392">
            <v>0</v>
          </cell>
        </row>
        <row r="393">
          <cell r="C393">
            <v>51</v>
          </cell>
          <cell r="D393" t="str">
            <v>Služby </v>
          </cell>
          <cell r="E393">
            <v>0</v>
          </cell>
        </row>
        <row r="394">
          <cell r="C394" t="str">
            <v>51 Celkem</v>
          </cell>
          <cell r="E394">
            <v>0</v>
          </cell>
        </row>
        <row r="395">
          <cell r="C395">
            <v>52</v>
          </cell>
          <cell r="D395" t="str">
            <v>Nájom </v>
          </cell>
          <cell r="E395">
            <v>0</v>
          </cell>
        </row>
        <row r="396">
          <cell r="C396">
            <v>52</v>
          </cell>
          <cell r="D396" t="str">
            <v>Nájom </v>
          </cell>
          <cell r="E396">
            <v>0</v>
          </cell>
        </row>
        <row r="397">
          <cell r="C397">
            <v>52</v>
          </cell>
          <cell r="D397" t="str">
            <v>Nájom </v>
          </cell>
          <cell r="E397">
            <v>0</v>
          </cell>
        </row>
        <row r="398">
          <cell r="C398">
            <v>52</v>
          </cell>
          <cell r="D398" t="str">
            <v>Nájom </v>
          </cell>
          <cell r="E398">
            <v>0</v>
          </cell>
        </row>
        <row r="399">
          <cell r="C399">
            <v>52</v>
          </cell>
          <cell r="D399" t="str">
            <v>Nájom </v>
          </cell>
          <cell r="E399">
            <v>0</v>
          </cell>
        </row>
        <row r="400">
          <cell r="C400">
            <v>52</v>
          </cell>
          <cell r="D400" t="str">
            <v>Nájom </v>
          </cell>
          <cell r="E400">
            <v>0</v>
          </cell>
        </row>
        <row r="401">
          <cell r="C401">
            <v>52</v>
          </cell>
          <cell r="D401" t="str">
            <v>Nájom </v>
          </cell>
          <cell r="E401">
            <v>0</v>
          </cell>
        </row>
        <row r="402">
          <cell r="C402">
            <v>52</v>
          </cell>
          <cell r="D402" t="str">
            <v>Nájom </v>
          </cell>
          <cell r="E402">
            <v>0</v>
          </cell>
        </row>
        <row r="403">
          <cell r="C403">
            <v>52</v>
          </cell>
          <cell r="D403" t="str">
            <v>Nájom </v>
          </cell>
          <cell r="E403">
            <v>0</v>
          </cell>
        </row>
        <row r="404">
          <cell r="C404" t="str">
            <v>52 Celkem</v>
          </cell>
          <cell r="E404">
            <v>0</v>
          </cell>
        </row>
        <row r="405">
          <cell r="C405">
            <v>53</v>
          </cell>
          <cell r="D405" t="str">
            <v>Spoje </v>
          </cell>
          <cell r="E405">
            <v>0</v>
          </cell>
        </row>
        <row r="406">
          <cell r="C406">
            <v>53</v>
          </cell>
          <cell r="D406" t="str">
            <v>Spoje </v>
          </cell>
          <cell r="E406">
            <v>0</v>
          </cell>
        </row>
        <row r="407">
          <cell r="C407">
            <v>53</v>
          </cell>
          <cell r="D407" t="str">
            <v>Spoje </v>
          </cell>
          <cell r="E407">
            <v>0</v>
          </cell>
        </row>
        <row r="408">
          <cell r="C408">
            <v>53</v>
          </cell>
          <cell r="D408" t="str">
            <v>Spoje </v>
          </cell>
          <cell r="E408">
            <v>0</v>
          </cell>
        </row>
        <row r="409">
          <cell r="C409">
            <v>53</v>
          </cell>
          <cell r="D409" t="str">
            <v>Spoje </v>
          </cell>
          <cell r="E409">
            <v>0</v>
          </cell>
        </row>
        <row r="410">
          <cell r="C410">
            <v>53</v>
          </cell>
          <cell r="D410" t="str">
            <v>Spoje </v>
          </cell>
          <cell r="E410">
            <v>0</v>
          </cell>
        </row>
        <row r="411">
          <cell r="C411">
            <v>53</v>
          </cell>
          <cell r="D411" t="str">
            <v>Spoje </v>
          </cell>
          <cell r="E411">
            <v>0</v>
          </cell>
        </row>
        <row r="412">
          <cell r="C412" t="str">
            <v>53 Celkem</v>
          </cell>
          <cell r="E412">
            <v>0</v>
          </cell>
        </row>
        <row r="413">
          <cell r="C413">
            <v>54</v>
          </cell>
          <cell r="D413" t="str">
            <v>Ekologie</v>
          </cell>
          <cell r="E413">
            <v>0</v>
          </cell>
        </row>
        <row r="414">
          <cell r="C414">
            <v>54</v>
          </cell>
          <cell r="D414" t="str">
            <v>Ekologie</v>
          </cell>
          <cell r="E414">
            <v>0</v>
          </cell>
        </row>
        <row r="415">
          <cell r="C415">
            <v>54</v>
          </cell>
          <cell r="D415" t="str">
            <v>Ekologie</v>
          </cell>
          <cell r="E415">
            <v>0</v>
          </cell>
        </row>
        <row r="416">
          <cell r="C416">
            <v>54</v>
          </cell>
          <cell r="D416" t="str">
            <v>Ekologie</v>
          </cell>
          <cell r="E416">
            <v>0</v>
          </cell>
        </row>
        <row r="417">
          <cell r="C417">
            <v>54</v>
          </cell>
          <cell r="D417" t="str">
            <v>Ekologie</v>
          </cell>
          <cell r="E417">
            <v>0</v>
          </cell>
        </row>
        <row r="418">
          <cell r="C418">
            <v>54</v>
          </cell>
          <cell r="D418" t="str">
            <v>Ekologie</v>
          </cell>
          <cell r="E418">
            <v>0</v>
          </cell>
        </row>
        <row r="419">
          <cell r="C419">
            <v>54</v>
          </cell>
          <cell r="D419" t="str">
            <v>Ekologie</v>
          </cell>
          <cell r="E419">
            <v>0</v>
          </cell>
        </row>
        <row r="420">
          <cell r="C420">
            <v>54</v>
          </cell>
          <cell r="D420" t="str">
            <v>Ekologie</v>
          </cell>
          <cell r="E420">
            <v>0</v>
          </cell>
        </row>
        <row r="421">
          <cell r="C421">
            <v>54</v>
          </cell>
          <cell r="D421" t="str">
            <v>Ekologie</v>
          </cell>
          <cell r="E421">
            <v>0</v>
          </cell>
        </row>
        <row r="422">
          <cell r="C422" t="str">
            <v>54 Celkem</v>
          </cell>
          <cell r="E422">
            <v>0</v>
          </cell>
        </row>
        <row r="423">
          <cell r="C423">
            <v>55</v>
          </cell>
          <cell r="D423" t="str">
            <v>Školenie </v>
          </cell>
          <cell r="E423">
            <v>0</v>
          </cell>
        </row>
        <row r="424">
          <cell r="C424">
            <v>55</v>
          </cell>
          <cell r="D424" t="str">
            <v>Školenie </v>
          </cell>
          <cell r="E424">
            <v>0</v>
          </cell>
        </row>
        <row r="425">
          <cell r="C425">
            <v>55</v>
          </cell>
          <cell r="D425" t="str">
            <v>Školenie </v>
          </cell>
          <cell r="E425">
            <v>0</v>
          </cell>
        </row>
        <row r="426">
          <cell r="C426">
            <v>55</v>
          </cell>
          <cell r="D426" t="str">
            <v>Školenie </v>
          </cell>
          <cell r="E426">
            <v>0</v>
          </cell>
        </row>
        <row r="427">
          <cell r="C427" t="str">
            <v>55 Celkem</v>
          </cell>
          <cell r="E427">
            <v>0</v>
          </cell>
        </row>
        <row r="428">
          <cell r="C428">
            <v>56</v>
          </cell>
          <cell r="D428" t="str">
            <v>Kancelárske potreby,knihy,časopisy </v>
          </cell>
          <cell r="E428">
            <v>0</v>
          </cell>
        </row>
        <row r="429">
          <cell r="C429">
            <v>56</v>
          </cell>
          <cell r="D429" t="str">
            <v>Kancelárske potreby,knihy,časopisy </v>
          </cell>
          <cell r="E429">
            <v>0</v>
          </cell>
        </row>
        <row r="430">
          <cell r="C430">
            <v>56</v>
          </cell>
          <cell r="D430" t="str">
            <v>Kancelárske potreby,knihy,časopisy </v>
          </cell>
          <cell r="E430">
            <v>0</v>
          </cell>
        </row>
        <row r="431">
          <cell r="C431" t="str">
            <v>56 Celkem</v>
          </cell>
          <cell r="E431">
            <v>0</v>
          </cell>
        </row>
        <row r="432">
          <cell r="C432">
            <v>57</v>
          </cell>
          <cell r="D432" t="str">
            <v>Reprezentačné a propagácia </v>
          </cell>
          <cell r="E432">
            <v>0</v>
          </cell>
        </row>
        <row r="433">
          <cell r="C433">
            <v>57</v>
          </cell>
          <cell r="D433" t="str">
            <v>Reprezentačné a propagácia </v>
          </cell>
          <cell r="E433">
            <v>0</v>
          </cell>
        </row>
        <row r="434">
          <cell r="C434">
            <v>57</v>
          </cell>
          <cell r="D434" t="str">
            <v>Reprezentačné a propagácia </v>
          </cell>
          <cell r="E434">
            <v>0</v>
          </cell>
        </row>
        <row r="435">
          <cell r="C435">
            <v>57</v>
          </cell>
          <cell r="D435" t="str">
            <v>Reprezentačné a propagácia </v>
          </cell>
          <cell r="E435">
            <v>0</v>
          </cell>
        </row>
        <row r="436">
          <cell r="C436">
            <v>57</v>
          </cell>
          <cell r="D436" t="str">
            <v>Reprezentačné a propagácia </v>
          </cell>
          <cell r="E436">
            <v>0</v>
          </cell>
        </row>
        <row r="437">
          <cell r="C437">
            <v>57</v>
          </cell>
          <cell r="D437" t="str">
            <v>Reprezentačné a propagácia </v>
          </cell>
          <cell r="E437">
            <v>0</v>
          </cell>
        </row>
        <row r="438">
          <cell r="C438">
            <v>57</v>
          </cell>
          <cell r="D438" t="str">
            <v>Reprezentačné a propagácia </v>
          </cell>
          <cell r="E438">
            <v>0</v>
          </cell>
        </row>
        <row r="439">
          <cell r="C439">
            <v>57</v>
          </cell>
          <cell r="D439" t="str">
            <v>Reprezentačné a propagácia </v>
          </cell>
          <cell r="E439">
            <v>0</v>
          </cell>
        </row>
        <row r="440">
          <cell r="C440">
            <v>57</v>
          </cell>
          <cell r="D440" t="str">
            <v>Reprezentačné a propagácia </v>
          </cell>
          <cell r="E440">
            <v>0</v>
          </cell>
        </row>
        <row r="441">
          <cell r="C441">
            <v>57</v>
          </cell>
          <cell r="D441" t="str">
            <v>Reprezentačné a propagácia </v>
          </cell>
          <cell r="E441">
            <v>0</v>
          </cell>
        </row>
        <row r="442">
          <cell r="C442">
            <v>57</v>
          </cell>
          <cell r="D442" t="str">
            <v>Reprezentačné a propagácia </v>
          </cell>
          <cell r="E442">
            <v>0</v>
          </cell>
        </row>
        <row r="443">
          <cell r="C443">
            <v>57</v>
          </cell>
          <cell r="D443" t="str">
            <v>Reprezentačné a propagácia </v>
          </cell>
          <cell r="E443">
            <v>0</v>
          </cell>
        </row>
        <row r="444">
          <cell r="C444">
            <v>57</v>
          </cell>
          <cell r="D444" t="str">
            <v>Reprezentačné a propagácia </v>
          </cell>
          <cell r="E444">
            <v>0</v>
          </cell>
        </row>
        <row r="445">
          <cell r="C445">
            <v>57</v>
          </cell>
          <cell r="D445" t="str">
            <v>Reprezentačné a propagácia </v>
          </cell>
          <cell r="E445">
            <v>0</v>
          </cell>
        </row>
        <row r="446">
          <cell r="C446" t="str">
            <v>57 Celkem</v>
          </cell>
          <cell r="E446">
            <v>0</v>
          </cell>
        </row>
        <row r="447">
          <cell r="C447">
            <v>58</v>
          </cell>
          <cell r="D447" t="str">
            <v>Poradenstvo </v>
          </cell>
          <cell r="E447">
            <v>0</v>
          </cell>
        </row>
        <row r="448">
          <cell r="C448" t="str">
            <v>58 Celkem</v>
          </cell>
          <cell r="E448">
            <v>0</v>
          </cell>
        </row>
        <row r="449">
          <cell r="C449">
            <v>59</v>
          </cell>
          <cell r="D449" t="str">
            <v>Sociální náklady</v>
          </cell>
          <cell r="E449">
            <v>0</v>
          </cell>
        </row>
        <row r="450">
          <cell r="C450">
            <v>59</v>
          </cell>
          <cell r="D450" t="str">
            <v>Sociální náklady</v>
          </cell>
          <cell r="E450">
            <v>0</v>
          </cell>
        </row>
        <row r="451">
          <cell r="C451">
            <v>59</v>
          </cell>
          <cell r="D451" t="str">
            <v>Sociální náklady</v>
          </cell>
          <cell r="E451">
            <v>0</v>
          </cell>
        </row>
        <row r="452">
          <cell r="C452">
            <v>59</v>
          </cell>
          <cell r="D452" t="str">
            <v>Sociální náklady</v>
          </cell>
          <cell r="E452">
            <v>0</v>
          </cell>
        </row>
        <row r="453">
          <cell r="C453">
            <v>59</v>
          </cell>
          <cell r="D453" t="str">
            <v>Sociální náklady</v>
          </cell>
          <cell r="E453">
            <v>0</v>
          </cell>
        </row>
        <row r="454">
          <cell r="C454">
            <v>59</v>
          </cell>
          <cell r="D454" t="str">
            <v>Sociální náklady</v>
          </cell>
          <cell r="E454">
            <v>0</v>
          </cell>
        </row>
        <row r="455">
          <cell r="C455">
            <v>59</v>
          </cell>
          <cell r="D455" t="str">
            <v>Sociální náklady</v>
          </cell>
          <cell r="E455">
            <v>0</v>
          </cell>
        </row>
        <row r="456">
          <cell r="C456">
            <v>59</v>
          </cell>
          <cell r="D456" t="str">
            <v>Sociální náklady</v>
          </cell>
          <cell r="E456">
            <v>0</v>
          </cell>
        </row>
        <row r="457">
          <cell r="C457">
            <v>59</v>
          </cell>
          <cell r="D457" t="str">
            <v>Sociální náklady</v>
          </cell>
          <cell r="E457">
            <v>0</v>
          </cell>
        </row>
        <row r="458">
          <cell r="C458">
            <v>59</v>
          </cell>
          <cell r="D458" t="str">
            <v>Sociální náklady</v>
          </cell>
          <cell r="E458">
            <v>0</v>
          </cell>
        </row>
        <row r="459">
          <cell r="C459">
            <v>59</v>
          </cell>
          <cell r="D459" t="str">
            <v>Sociální náklady</v>
          </cell>
          <cell r="E459">
            <v>0</v>
          </cell>
        </row>
        <row r="460">
          <cell r="C460">
            <v>59</v>
          </cell>
          <cell r="D460" t="str">
            <v>Sociální náklady</v>
          </cell>
          <cell r="E460">
            <v>0</v>
          </cell>
        </row>
        <row r="461">
          <cell r="C461">
            <v>59</v>
          </cell>
          <cell r="D461" t="str">
            <v>Sociální náklady</v>
          </cell>
          <cell r="E461">
            <v>0</v>
          </cell>
        </row>
        <row r="462">
          <cell r="C462">
            <v>59</v>
          </cell>
          <cell r="D462" t="str">
            <v>Sociální náklady</v>
          </cell>
          <cell r="E462">
            <v>0</v>
          </cell>
        </row>
        <row r="463">
          <cell r="C463">
            <v>59</v>
          </cell>
          <cell r="D463" t="str">
            <v>Sociální náklady</v>
          </cell>
          <cell r="E463">
            <v>0</v>
          </cell>
        </row>
        <row r="464">
          <cell r="C464">
            <v>59</v>
          </cell>
          <cell r="D464" t="str">
            <v>Sociální náklady</v>
          </cell>
          <cell r="E464">
            <v>0</v>
          </cell>
        </row>
        <row r="465">
          <cell r="C465">
            <v>59</v>
          </cell>
          <cell r="D465" t="str">
            <v>Sociální náklady</v>
          </cell>
          <cell r="E465">
            <v>0</v>
          </cell>
        </row>
        <row r="466">
          <cell r="C466">
            <v>59</v>
          </cell>
          <cell r="D466" t="str">
            <v>Sociální náklady</v>
          </cell>
          <cell r="E466">
            <v>0</v>
          </cell>
        </row>
        <row r="467">
          <cell r="C467">
            <v>59</v>
          </cell>
          <cell r="D467" t="str">
            <v>Sociální náklady</v>
          </cell>
          <cell r="E467">
            <v>0</v>
          </cell>
        </row>
        <row r="468">
          <cell r="C468">
            <v>59</v>
          </cell>
          <cell r="D468" t="str">
            <v>Sociální náklady</v>
          </cell>
          <cell r="E468">
            <v>0</v>
          </cell>
        </row>
        <row r="469">
          <cell r="C469" t="str">
            <v>59 Celkem</v>
          </cell>
          <cell r="E469">
            <v>0</v>
          </cell>
        </row>
        <row r="470">
          <cell r="C470">
            <v>62</v>
          </cell>
          <cell r="D470" t="str">
            <v>DHIM,NHIM </v>
          </cell>
          <cell r="E470">
            <v>0</v>
          </cell>
        </row>
        <row r="471">
          <cell r="C471">
            <v>62</v>
          </cell>
          <cell r="D471" t="str">
            <v>DHIM,NHIM </v>
          </cell>
          <cell r="E471">
            <v>0</v>
          </cell>
        </row>
        <row r="472">
          <cell r="C472">
            <v>62</v>
          </cell>
          <cell r="D472" t="str">
            <v>DHIM,NHIM </v>
          </cell>
          <cell r="E472">
            <v>0</v>
          </cell>
        </row>
        <row r="473">
          <cell r="C473">
            <v>62</v>
          </cell>
          <cell r="D473" t="str">
            <v>DHIM,NHIM </v>
          </cell>
          <cell r="E473">
            <v>0</v>
          </cell>
        </row>
        <row r="474">
          <cell r="C474">
            <v>62</v>
          </cell>
          <cell r="D474" t="str">
            <v>DHIM,NHIM </v>
          </cell>
          <cell r="E474">
            <v>0</v>
          </cell>
        </row>
        <row r="475">
          <cell r="C475" t="str">
            <v>62 Celkem</v>
          </cell>
          <cell r="E475">
            <v>0</v>
          </cell>
        </row>
        <row r="476">
          <cell r="C476">
            <v>63</v>
          </cell>
          <cell r="D476" t="str">
            <v>Odpisy</v>
          </cell>
          <cell r="E476">
            <v>0</v>
          </cell>
        </row>
        <row r="477">
          <cell r="C477">
            <v>63</v>
          </cell>
          <cell r="D477" t="str">
            <v>Odpisy</v>
          </cell>
          <cell r="E477">
            <v>0</v>
          </cell>
        </row>
        <row r="478">
          <cell r="C478">
            <v>63</v>
          </cell>
          <cell r="D478" t="str">
            <v>Odpisy</v>
          </cell>
          <cell r="E478">
            <v>0</v>
          </cell>
        </row>
        <row r="479">
          <cell r="C479">
            <v>63</v>
          </cell>
          <cell r="D479" t="str">
            <v>Odpisy</v>
          </cell>
          <cell r="E479">
            <v>0</v>
          </cell>
        </row>
        <row r="480">
          <cell r="C480">
            <v>63</v>
          </cell>
          <cell r="D480" t="str">
            <v>Odpisy</v>
          </cell>
          <cell r="E480">
            <v>0</v>
          </cell>
        </row>
        <row r="481">
          <cell r="C481">
            <v>63</v>
          </cell>
          <cell r="D481" t="str">
            <v>Odpisy</v>
          </cell>
          <cell r="E481">
            <v>0</v>
          </cell>
        </row>
        <row r="482">
          <cell r="C482">
            <v>63</v>
          </cell>
          <cell r="D482" t="str">
            <v>Odpisy</v>
          </cell>
          <cell r="E482">
            <v>0</v>
          </cell>
        </row>
        <row r="483">
          <cell r="C483">
            <v>63</v>
          </cell>
          <cell r="D483" t="str">
            <v>Odpisy</v>
          </cell>
          <cell r="E483">
            <v>0</v>
          </cell>
        </row>
        <row r="484">
          <cell r="C484">
            <v>63</v>
          </cell>
          <cell r="D484" t="str">
            <v>Odpisy</v>
          </cell>
          <cell r="E484">
            <v>0</v>
          </cell>
        </row>
        <row r="485">
          <cell r="C485">
            <v>63</v>
          </cell>
          <cell r="D485" t="str">
            <v>Odpisy</v>
          </cell>
          <cell r="E485">
            <v>0</v>
          </cell>
        </row>
        <row r="486">
          <cell r="C486">
            <v>63</v>
          </cell>
          <cell r="D486" t="str">
            <v>Odpisy</v>
          </cell>
          <cell r="E486">
            <v>0</v>
          </cell>
        </row>
        <row r="487">
          <cell r="C487" t="str">
            <v>63 Celkem</v>
          </cell>
          <cell r="E487">
            <v>0</v>
          </cell>
        </row>
        <row r="488">
          <cell r="C488">
            <v>64</v>
          </cell>
          <cell r="D488" t="str">
            <v>Poplatky a príspevky </v>
          </cell>
          <cell r="E488">
            <v>0</v>
          </cell>
        </row>
        <row r="489">
          <cell r="C489">
            <v>64</v>
          </cell>
          <cell r="D489" t="str">
            <v>Poplatky a príspevky </v>
          </cell>
          <cell r="E489">
            <v>0</v>
          </cell>
        </row>
        <row r="490">
          <cell r="C490">
            <v>64</v>
          </cell>
          <cell r="D490" t="str">
            <v>Poplatky a príspevky </v>
          </cell>
          <cell r="E490">
            <v>0</v>
          </cell>
        </row>
        <row r="491">
          <cell r="C491">
            <v>64</v>
          </cell>
          <cell r="D491" t="str">
            <v>Poplatky a príspevky </v>
          </cell>
          <cell r="E491">
            <v>0</v>
          </cell>
        </row>
        <row r="492">
          <cell r="C492">
            <v>64</v>
          </cell>
          <cell r="D492" t="str">
            <v>Poplatky a príspevky </v>
          </cell>
          <cell r="E492">
            <v>0</v>
          </cell>
        </row>
        <row r="493">
          <cell r="C493">
            <v>64</v>
          </cell>
          <cell r="D493" t="str">
            <v>Poplatky a príspevky </v>
          </cell>
          <cell r="E493">
            <v>0</v>
          </cell>
        </row>
        <row r="494">
          <cell r="C494">
            <v>64</v>
          </cell>
          <cell r="D494" t="str">
            <v>Poplatky a príspevky </v>
          </cell>
          <cell r="E494">
            <v>0</v>
          </cell>
        </row>
        <row r="495">
          <cell r="C495">
            <v>64</v>
          </cell>
          <cell r="D495" t="str">
            <v>Poplatky a príspevky </v>
          </cell>
          <cell r="E495">
            <v>0</v>
          </cell>
        </row>
        <row r="496">
          <cell r="C496">
            <v>64</v>
          </cell>
          <cell r="D496" t="str">
            <v>Poplatky a príspevky </v>
          </cell>
          <cell r="E496">
            <v>0</v>
          </cell>
        </row>
        <row r="497">
          <cell r="C497">
            <v>64</v>
          </cell>
          <cell r="D497" t="str">
            <v>Poplatky a príspevky </v>
          </cell>
          <cell r="E497">
            <v>0</v>
          </cell>
        </row>
        <row r="498">
          <cell r="C498" t="str">
            <v>64 Celkem</v>
          </cell>
          <cell r="E498">
            <v>0</v>
          </cell>
        </row>
        <row r="499">
          <cell r="C499">
            <v>65</v>
          </cell>
          <cell r="D499" t="str">
            <v>Výnosové příspěvky</v>
          </cell>
          <cell r="E499">
            <v>0</v>
          </cell>
        </row>
        <row r="500">
          <cell r="C500">
            <v>65</v>
          </cell>
          <cell r="D500" t="str">
            <v>Výnosové příspěvky</v>
          </cell>
          <cell r="E500">
            <v>0</v>
          </cell>
        </row>
        <row r="501">
          <cell r="C501">
            <v>65</v>
          </cell>
          <cell r="D501" t="str">
            <v>Výnosové příspěvky</v>
          </cell>
          <cell r="E501">
            <v>0</v>
          </cell>
        </row>
        <row r="502">
          <cell r="C502">
            <v>65</v>
          </cell>
          <cell r="D502" t="str">
            <v>Výnosové příspěvky</v>
          </cell>
          <cell r="E502">
            <v>0</v>
          </cell>
        </row>
        <row r="503">
          <cell r="C503">
            <v>65</v>
          </cell>
          <cell r="D503" t="str">
            <v>Výnosové příspěvky</v>
          </cell>
          <cell r="E503">
            <v>0</v>
          </cell>
        </row>
        <row r="504">
          <cell r="C504">
            <v>65</v>
          </cell>
          <cell r="D504" t="str">
            <v>Výnosové příspěvky</v>
          </cell>
          <cell r="E504">
            <v>0</v>
          </cell>
        </row>
        <row r="505">
          <cell r="C505">
            <v>65</v>
          </cell>
          <cell r="D505" t="str">
            <v>Výnosové příspěvky</v>
          </cell>
          <cell r="E505">
            <v>0</v>
          </cell>
        </row>
        <row r="506">
          <cell r="C506">
            <v>65</v>
          </cell>
          <cell r="D506" t="str">
            <v>Výnosové příspěvky</v>
          </cell>
          <cell r="E506">
            <v>0</v>
          </cell>
        </row>
        <row r="507">
          <cell r="C507">
            <v>65</v>
          </cell>
          <cell r="D507" t="str">
            <v>Výnosové příspěvky</v>
          </cell>
          <cell r="E507">
            <v>0</v>
          </cell>
        </row>
        <row r="508">
          <cell r="C508" t="str">
            <v>65 Celkem</v>
          </cell>
          <cell r="E508">
            <v>0</v>
          </cell>
        </row>
        <row r="509">
          <cell r="C509">
            <v>66</v>
          </cell>
          <cell r="D509" t="str">
            <v>Úroky</v>
          </cell>
          <cell r="E509">
            <v>0</v>
          </cell>
        </row>
        <row r="510">
          <cell r="C510">
            <v>66</v>
          </cell>
          <cell r="D510" t="str">
            <v>Úroky</v>
          </cell>
          <cell r="E510">
            <v>0</v>
          </cell>
        </row>
        <row r="511">
          <cell r="C511">
            <v>66</v>
          </cell>
          <cell r="D511" t="str">
            <v>Úroky</v>
          </cell>
          <cell r="E511">
            <v>0</v>
          </cell>
        </row>
        <row r="512">
          <cell r="C512">
            <v>66</v>
          </cell>
          <cell r="D512" t="str">
            <v>Úroky</v>
          </cell>
          <cell r="E512">
            <v>0</v>
          </cell>
        </row>
        <row r="513">
          <cell r="C513">
            <v>66</v>
          </cell>
          <cell r="D513" t="str">
            <v>Úroky</v>
          </cell>
          <cell r="E513">
            <v>0</v>
          </cell>
        </row>
        <row r="514">
          <cell r="C514">
            <v>66</v>
          </cell>
          <cell r="D514" t="str">
            <v>Úroky</v>
          </cell>
          <cell r="E514">
            <v>0</v>
          </cell>
        </row>
        <row r="515">
          <cell r="C515">
            <v>66</v>
          </cell>
          <cell r="D515" t="str">
            <v>Úroky</v>
          </cell>
          <cell r="E515">
            <v>0</v>
          </cell>
        </row>
        <row r="516">
          <cell r="C516">
            <v>66</v>
          </cell>
          <cell r="D516" t="str">
            <v>Úroky</v>
          </cell>
          <cell r="E516">
            <v>0</v>
          </cell>
        </row>
        <row r="517">
          <cell r="C517">
            <v>66</v>
          </cell>
          <cell r="D517" t="str">
            <v>Úroky</v>
          </cell>
          <cell r="E517">
            <v>0</v>
          </cell>
        </row>
        <row r="518">
          <cell r="C518">
            <v>66</v>
          </cell>
          <cell r="D518" t="str">
            <v>Úroky</v>
          </cell>
          <cell r="E518">
            <v>0</v>
          </cell>
        </row>
        <row r="519">
          <cell r="C519">
            <v>66</v>
          </cell>
          <cell r="D519" t="str">
            <v>Úroky</v>
          </cell>
          <cell r="E519">
            <v>0</v>
          </cell>
        </row>
        <row r="520">
          <cell r="C520">
            <v>66</v>
          </cell>
          <cell r="D520" t="str">
            <v>Úroky</v>
          </cell>
          <cell r="E520">
            <v>0</v>
          </cell>
        </row>
        <row r="521">
          <cell r="C521">
            <v>66</v>
          </cell>
          <cell r="D521" t="str">
            <v>Úroky</v>
          </cell>
          <cell r="E521">
            <v>0</v>
          </cell>
        </row>
        <row r="522">
          <cell r="C522" t="str">
            <v>66 Celkem</v>
          </cell>
          <cell r="E522">
            <v>0</v>
          </cell>
        </row>
        <row r="523">
          <cell r="C523">
            <v>67</v>
          </cell>
          <cell r="D523" t="str">
            <v>Pokuty a penále </v>
          </cell>
          <cell r="E523">
            <v>0</v>
          </cell>
        </row>
        <row r="524">
          <cell r="C524">
            <v>67</v>
          </cell>
          <cell r="D524" t="str">
            <v>Pokuty a penále </v>
          </cell>
          <cell r="E524">
            <v>0</v>
          </cell>
        </row>
        <row r="525">
          <cell r="C525">
            <v>67</v>
          </cell>
          <cell r="D525" t="str">
            <v>Pokuty a penále </v>
          </cell>
          <cell r="E525">
            <v>0</v>
          </cell>
        </row>
        <row r="526">
          <cell r="C526">
            <v>67</v>
          </cell>
          <cell r="D526" t="str">
            <v>Pokuty a penále </v>
          </cell>
          <cell r="E526">
            <v>0</v>
          </cell>
        </row>
        <row r="527">
          <cell r="C527">
            <v>67</v>
          </cell>
          <cell r="D527" t="str">
            <v>Pokuty a penále </v>
          </cell>
          <cell r="E527">
            <v>0</v>
          </cell>
        </row>
        <row r="528">
          <cell r="C528">
            <v>67</v>
          </cell>
          <cell r="D528" t="str">
            <v>Pokuty a penále </v>
          </cell>
          <cell r="E528">
            <v>0</v>
          </cell>
        </row>
        <row r="529">
          <cell r="C529">
            <v>67</v>
          </cell>
          <cell r="D529" t="str">
            <v>Pokuty a penále </v>
          </cell>
          <cell r="E529">
            <v>0</v>
          </cell>
        </row>
        <row r="530">
          <cell r="C530">
            <v>67</v>
          </cell>
          <cell r="D530" t="str">
            <v>Pokuty a penále </v>
          </cell>
          <cell r="E530">
            <v>0</v>
          </cell>
        </row>
        <row r="531">
          <cell r="C531" t="str">
            <v>67 Celkem</v>
          </cell>
          <cell r="E531">
            <v>0</v>
          </cell>
        </row>
        <row r="532">
          <cell r="C532">
            <v>68</v>
          </cell>
          <cell r="D532" t="str">
            <v>Poistné  </v>
          </cell>
          <cell r="E532">
            <v>0</v>
          </cell>
        </row>
        <row r="533">
          <cell r="C533">
            <v>68</v>
          </cell>
          <cell r="D533" t="str">
            <v>Poistné  </v>
          </cell>
          <cell r="E533">
            <v>0</v>
          </cell>
        </row>
        <row r="534">
          <cell r="C534">
            <v>68</v>
          </cell>
          <cell r="D534" t="str">
            <v>Poistné  </v>
          </cell>
          <cell r="E534">
            <v>0</v>
          </cell>
        </row>
        <row r="535">
          <cell r="C535">
            <v>68</v>
          </cell>
          <cell r="D535" t="str">
            <v>Poistné  </v>
          </cell>
          <cell r="E535">
            <v>0</v>
          </cell>
        </row>
        <row r="536">
          <cell r="C536">
            <v>68</v>
          </cell>
          <cell r="D536" t="str">
            <v>Poistné  </v>
          </cell>
          <cell r="E536">
            <v>0</v>
          </cell>
        </row>
        <row r="537">
          <cell r="C537" t="str">
            <v>68 Celkem</v>
          </cell>
          <cell r="E537">
            <v>0</v>
          </cell>
        </row>
        <row r="538">
          <cell r="C538">
            <v>69</v>
          </cell>
          <cell r="D538" t="str">
            <v>Kurzové straty </v>
          </cell>
          <cell r="E538">
            <v>0</v>
          </cell>
        </row>
        <row r="539">
          <cell r="C539">
            <v>69</v>
          </cell>
          <cell r="D539" t="str">
            <v>Kurzové straty </v>
          </cell>
          <cell r="E539">
            <v>0</v>
          </cell>
        </row>
        <row r="540">
          <cell r="C540">
            <v>69</v>
          </cell>
          <cell r="D540" t="str">
            <v>Kurzové straty </v>
          </cell>
          <cell r="E540">
            <v>0</v>
          </cell>
        </row>
        <row r="541">
          <cell r="C541" t="str">
            <v>69 Celkem</v>
          </cell>
          <cell r="E541">
            <v>0</v>
          </cell>
        </row>
        <row r="542">
          <cell r="C542">
            <v>70</v>
          </cell>
          <cell r="D542" t="str">
            <v>Ostatní finančné náklady </v>
          </cell>
          <cell r="E542">
            <v>0</v>
          </cell>
        </row>
        <row r="543">
          <cell r="C543">
            <v>70</v>
          </cell>
          <cell r="D543" t="str">
            <v>Ostatní finančné náklady </v>
          </cell>
          <cell r="E543">
            <v>0</v>
          </cell>
        </row>
        <row r="544">
          <cell r="C544">
            <v>70</v>
          </cell>
          <cell r="D544" t="str">
            <v>Ostatní finančné náklady </v>
          </cell>
          <cell r="E544">
            <v>0</v>
          </cell>
        </row>
        <row r="545">
          <cell r="C545">
            <v>70</v>
          </cell>
          <cell r="D545" t="str">
            <v>Ostatní finančné náklady </v>
          </cell>
          <cell r="E545">
            <v>0</v>
          </cell>
        </row>
        <row r="546">
          <cell r="C546">
            <v>70</v>
          </cell>
          <cell r="D546" t="str">
            <v>Ostatní finančné náklady </v>
          </cell>
          <cell r="E546">
            <v>0</v>
          </cell>
        </row>
        <row r="547">
          <cell r="C547" t="str">
            <v>70 Celkem</v>
          </cell>
          <cell r="E547">
            <v>0</v>
          </cell>
        </row>
        <row r="548">
          <cell r="C548">
            <v>72</v>
          </cell>
          <cell r="D548" t="str">
            <v>Úroky výnosové </v>
          </cell>
          <cell r="E548">
            <v>0</v>
          </cell>
        </row>
        <row r="549">
          <cell r="C549">
            <v>72</v>
          </cell>
          <cell r="D549" t="str">
            <v>Úroky výnosové </v>
          </cell>
          <cell r="E549">
            <v>0</v>
          </cell>
        </row>
        <row r="550">
          <cell r="C550">
            <v>72</v>
          </cell>
          <cell r="D550" t="str">
            <v>Úroky výnosové </v>
          </cell>
          <cell r="E550">
            <v>0</v>
          </cell>
        </row>
        <row r="551">
          <cell r="C551">
            <v>72</v>
          </cell>
          <cell r="D551" t="str">
            <v>Úroky výnosové </v>
          </cell>
          <cell r="E551">
            <v>0</v>
          </cell>
        </row>
        <row r="552">
          <cell r="C552">
            <v>72</v>
          </cell>
          <cell r="D552" t="str">
            <v>Úroky výnosové </v>
          </cell>
          <cell r="E552">
            <v>0</v>
          </cell>
        </row>
        <row r="553">
          <cell r="C553">
            <v>72</v>
          </cell>
          <cell r="D553" t="str">
            <v>Úroky výnosové </v>
          </cell>
          <cell r="E553">
            <v>0</v>
          </cell>
        </row>
        <row r="554">
          <cell r="C554" t="str">
            <v>72 Celkem</v>
          </cell>
          <cell r="E554">
            <v>0</v>
          </cell>
        </row>
        <row r="555">
          <cell r="C555">
            <v>73</v>
          </cell>
          <cell r="D555" t="str">
            <v>Kurzové zisky </v>
          </cell>
          <cell r="E555">
            <v>0</v>
          </cell>
        </row>
        <row r="556">
          <cell r="C556">
            <v>73</v>
          </cell>
          <cell r="D556" t="str">
            <v>Kurzové zisky </v>
          </cell>
          <cell r="E556">
            <v>0</v>
          </cell>
        </row>
        <row r="557">
          <cell r="C557">
            <v>73</v>
          </cell>
          <cell r="D557" t="str">
            <v>Kurzové zisky </v>
          </cell>
          <cell r="E557">
            <v>0</v>
          </cell>
        </row>
        <row r="558">
          <cell r="C558" t="str">
            <v>73 Celkem</v>
          </cell>
          <cell r="E558">
            <v>0</v>
          </cell>
        </row>
        <row r="559">
          <cell r="C559">
            <v>74</v>
          </cell>
          <cell r="D559" t="str">
            <v>Ostatné finančné výnosy </v>
          </cell>
          <cell r="E559">
            <v>0</v>
          </cell>
        </row>
        <row r="560">
          <cell r="C560">
            <v>74</v>
          </cell>
          <cell r="D560" t="str">
            <v>Ostatné finančné výnosy </v>
          </cell>
          <cell r="E560">
            <v>0</v>
          </cell>
        </row>
        <row r="561">
          <cell r="C561">
            <v>74</v>
          </cell>
          <cell r="D561" t="str">
            <v>Ostatné finančné výnosy </v>
          </cell>
          <cell r="E561">
            <v>0</v>
          </cell>
        </row>
        <row r="562">
          <cell r="C562">
            <v>74</v>
          </cell>
          <cell r="D562" t="str">
            <v>Ostatné finančné výnosy </v>
          </cell>
          <cell r="E562">
            <v>0</v>
          </cell>
        </row>
        <row r="563">
          <cell r="C563">
            <v>74</v>
          </cell>
          <cell r="D563" t="str">
            <v>Ostatné finančné výnosy </v>
          </cell>
          <cell r="E563">
            <v>0</v>
          </cell>
        </row>
        <row r="564">
          <cell r="C564">
            <v>74</v>
          </cell>
          <cell r="D564" t="str">
            <v>Ostatné finančné výnosy </v>
          </cell>
          <cell r="E564">
            <v>0</v>
          </cell>
        </row>
        <row r="565">
          <cell r="C565" t="str">
            <v>74 Celkem</v>
          </cell>
          <cell r="E565">
            <v>0</v>
          </cell>
        </row>
        <row r="566">
          <cell r="C566">
            <v>76</v>
          </cell>
          <cell r="D566" t="str">
            <v>Tvorba rezervy a opravných položek </v>
          </cell>
          <cell r="E566">
            <v>0</v>
          </cell>
        </row>
        <row r="567">
          <cell r="C567">
            <v>76</v>
          </cell>
          <cell r="D567" t="str">
            <v>Tvorba rezervy a opravných položek </v>
          </cell>
          <cell r="E567">
            <v>0</v>
          </cell>
        </row>
        <row r="568">
          <cell r="C568">
            <v>76</v>
          </cell>
          <cell r="D568" t="str">
            <v>Tvorba rezervy a opravných položek </v>
          </cell>
          <cell r="E568">
            <v>0</v>
          </cell>
        </row>
        <row r="569">
          <cell r="C569">
            <v>76</v>
          </cell>
          <cell r="D569" t="str">
            <v>Tvorba rezervy a opravných položek </v>
          </cell>
          <cell r="E569">
            <v>0</v>
          </cell>
        </row>
        <row r="570">
          <cell r="C570">
            <v>76</v>
          </cell>
          <cell r="D570" t="str">
            <v>Tvorba rezervy a opravných položek </v>
          </cell>
          <cell r="E570">
            <v>0</v>
          </cell>
        </row>
        <row r="571">
          <cell r="C571" t="str">
            <v>76 Celkem</v>
          </cell>
          <cell r="E571">
            <v>0</v>
          </cell>
        </row>
        <row r="572">
          <cell r="C572">
            <v>77</v>
          </cell>
          <cell r="D572" t="str">
            <v>Zúčtovanie rezerv a opr. položek</v>
          </cell>
          <cell r="E572">
            <v>0</v>
          </cell>
        </row>
        <row r="573">
          <cell r="C573">
            <v>77</v>
          </cell>
          <cell r="D573" t="str">
            <v>Zúčtovanie rezerv a opr. položek</v>
          </cell>
          <cell r="E573">
            <v>0</v>
          </cell>
        </row>
        <row r="574">
          <cell r="C574">
            <v>77</v>
          </cell>
          <cell r="D574" t="str">
            <v>Zúčtovanie rezerv a opr. položek</v>
          </cell>
          <cell r="E574">
            <v>0</v>
          </cell>
        </row>
        <row r="575">
          <cell r="C575">
            <v>77</v>
          </cell>
          <cell r="D575" t="str">
            <v>Zúčtovanie rezerv a opr. položek</v>
          </cell>
          <cell r="E575">
            <v>0</v>
          </cell>
        </row>
        <row r="576">
          <cell r="C576">
            <v>77</v>
          </cell>
          <cell r="D576" t="str">
            <v>Zúčtovanie rezerv a opr. položek</v>
          </cell>
          <cell r="E576">
            <v>0</v>
          </cell>
        </row>
        <row r="577">
          <cell r="C577">
            <v>77</v>
          </cell>
          <cell r="D577" t="str">
            <v>Zúčtovanie rezerv a opr. položek</v>
          </cell>
          <cell r="E577">
            <v>0</v>
          </cell>
        </row>
        <row r="578">
          <cell r="C578">
            <v>77</v>
          </cell>
          <cell r="D578" t="str">
            <v>Zúčtovanie rezerv a opr. položek</v>
          </cell>
          <cell r="E578">
            <v>0</v>
          </cell>
        </row>
        <row r="579">
          <cell r="C579" t="str">
            <v>77 Celkem</v>
          </cell>
          <cell r="E579">
            <v>0</v>
          </cell>
        </row>
        <row r="580">
          <cell r="C580">
            <v>78</v>
          </cell>
          <cell r="D580" t="str">
            <v>ZC predaný materiál, HIM </v>
          </cell>
          <cell r="E580">
            <v>0</v>
          </cell>
        </row>
        <row r="581">
          <cell r="C581">
            <v>78</v>
          </cell>
          <cell r="D581" t="str">
            <v>ZC predaný materiál, HIM </v>
          </cell>
          <cell r="E581">
            <v>0</v>
          </cell>
        </row>
        <row r="582">
          <cell r="C582">
            <v>78</v>
          </cell>
          <cell r="D582" t="str">
            <v>ZC predaný materiál, HIM </v>
          </cell>
          <cell r="E582">
            <v>0</v>
          </cell>
        </row>
        <row r="583">
          <cell r="C583">
            <v>78</v>
          </cell>
          <cell r="D583" t="str">
            <v>ZC predaný materiál, HIM </v>
          </cell>
          <cell r="E583">
            <v>0</v>
          </cell>
        </row>
        <row r="584">
          <cell r="C584">
            <v>78</v>
          </cell>
          <cell r="D584" t="str">
            <v>ZC predaný materiál, HIM </v>
          </cell>
          <cell r="E584">
            <v>0</v>
          </cell>
        </row>
        <row r="585">
          <cell r="C585">
            <v>78</v>
          </cell>
          <cell r="D585" t="str">
            <v>ZC predaný materiál, HIM </v>
          </cell>
          <cell r="E585">
            <v>0</v>
          </cell>
        </row>
        <row r="586">
          <cell r="C586">
            <v>78</v>
          </cell>
          <cell r="D586" t="str">
            <v>ZC predaný materiál, HIM </v>
          </cell>
          <cell r="E586">
            <v>0</v>
          </cell>
        </row>
        <row r="587">
          <cell r="C587">
            <v>78</v>
          </cell>
          <cell r="D587" t="str">
            <v>ZC predaný materiál, HIM </v>
          </cell>
          <cell r="E587">
            <v>0</v>
          </cell>
        </row>
        <row r="588">
          <cell r="C588">
            <v>78</v>
          </cell>
          <cell r="D588" t="str">
            <v>ZC predaný materiál, HIM </v>
          </cell>
          <cell r="E588">
            <v>0</v>
          </cell>
        </row>
        <row r="589">
          <cell r="C589" t="str">
            <v>78 Celkem</v>
          </cell>
          <cell r="E589">
            <v>0</v>
          </cell>
        </row>
        <row r="590">
          <cell r="C590">
            <v>79</v>
          </cell>
          <cell r="D590" t="str">
            <v>Tržby z predaja materiálu, HIMu</v>
          </cell>
          <cell r="E590">
            <v>0</v>
          </cell>
        </row>
        <row r="591">
          <cell r="C591">
            <v>79</v>
          </cell>
          <cell r="D591" t="str">
            <v>Tržby z predaja materiálu, HIMu</v>
          </cell>
          <cell r="E591">
            <v>0</v>
          </cell>
        </row>
        <row r="592">
          <cell r="C592">
            <v>79</v>
          </cell>
          <cell r="D592" t="str">
            <v>Tržby z predaja materiálu, HIMu</v>
          </cell>
          <cell r="E592">
            <v>0</v>
          </cell>
        </row>
        <row r="593">
          <cell r="C593">
            <v>79</v>
          </cell>
          <cell r="D593" t="str">
            <v>Tržby z predaja materiálu, HIMu</v>
          </cell>
          <cell r="E593">
            <v>0</v>
          </cell>
        </row>
        <row r="594">
          <cell r="C594">
            <v>79</v>
          </cell>
          <cell r="D594" t="str">
            <v>Tržby z predaja materiálu, HIMu</v>
          </cell>
          <cell r="E594">
            <v>0</v>
          </cell>
        </row>
        <row r="595">
          <cell r="C595">
            <v>79</v>
          </cell>
          <cell r="D595" t="str">
            <v>Tržby z predaja materiálu, HIMu</v>
          </cell>
          <cell r="E595">
            <v>0</v>
          </cell>
        </row>
        <row r="596">
          <cell r="C596">
            <v>79</v>
          </cell>
          <cell r="D596" t="str">
            <v>Tržby z predaja materiálu, HIMu</v>
          </cell>
          <cell r="E596">
            <v>0</v>
          </cell>
        </row>
        <row r="597">
          <cell r="C597">
            <v>79</v>
          </cell>
          <cell r="D597" t="str">
            <v>Tržby z predaja materiálu, HIMu</v>
          </cell>
          <cell r="E597">
            <v>0</v>
          </cell>
        </row>
        <row r="598">
          <cell r="C598">
            <v>79</v>
          </cell>
          <cell r="D598" t="str">
            <v>Tržby z predaja materiálu, HIMu</v>
          </cell>
          <cell r="E598">
            <v>0</v>
          </cell>
        </row>
        <row r="599">
          <cell r="C599">
            <v>79</v>
          </cell>
          <cell r="D599" t="str">
            <v>Tržby z predaja materiálu, HIMu</v>
          </cell>
          <cell r="E599">
            <v>0</v>
          </cell>
        </row>
        <row r="600">
          <cell r="C600">
            <v>79</v>
          </cell>
          <cell r="D600" t="str">
            <v>Tržby z predaja materiálu, HIMu</v>
          </cell>
          <cell r="E600">
            <v>0</v>
          </cell>
        </row>
        <row r="601">
          <cell r="C601">
            <v>79</v>
          </cell>
          <cell r="D601" t="str">
            <v>Tržby z predaja materiálu, HIMu</v>
          </cell>
          <cell r="E601">
            <v>0</v>
          </cell>
        </row>
        <row r="602">
          <cell r="C602">
            <v>79</v>
          </cell>
          <cell r="D602" t="str">
            <v>Tržby z predaja materiálu, HIMu</v>
          </cell>
          <cell r="E602">
            <v>0</v>
          </cell>
        </row>
        <row r="603">
          <cell r="C603">
            <v>79</v>
          </cell>
          <cell r="D603" t="str">
            <v>Tržby z predaja materiálu, HIMu</v>
          </cell>
          <cell r="E603">
            <v>0</v>
          </cell>
        </row>
        <row r="604">
          <cell r="C604">
            <v>79</v>
          </cell>
          <cell r="D604" t="str">
            <v>Tržby z predaja materiálu, HIMu</v>
          </cell>
          <cell r="E604">
            <v>0</v>
          </cell>
        </row>
        <row r="605">
          <cell r="C605">
            <v>79</v>
          </cell>
          <cell r="D605" t="str">
            <v>Tržby z predaja materiálu, HIMu</v>
          </cell>
          <cell r="E605">
            <v>0</v>
          </cell>
        </row>
        <row r="606">
          <cell r="C606">
            <v>79</v>
          </cell>
          <cell r="D606" t="str">
            <v>Tržby z predaja materiálu, HIMu</v>
          </cell>
          <cell r="E606">
            <v>0</v>
          </cell>
        </row>
        <row r="607">
          <cell r="C607">
            <v>79</v>
          </cell>
          <cell r="D607" t="str">
            <v>Tržby z predaja materiálu, HIMu</v>
          </cell>
          <cell r="E607">
            <v>0</v>
          </cell>
        </row>
        <row r="608">
          <cell r="C608">
            <v>79</v>
          </cell>
          <cell r="D608" t="str">
            <v>Tržby z predaja materiálu, HIMu</v>
          </cell>
          <cell r="E608">
            <v>0</v>
          </cell>
        </row>
        <row r="609">
          <cell r="C609" t="str">
            <v>79 Celkem</v>
          </cell>
          <cell r="E609">
            <v>0</v>
          </cell>
        </row>
        <row r="610">
          <cell r="C610">
            <v>83</v>
          </cell>
          <cell r="D610" t="str">
            <v>Banská renta </v>
          </cell>
          <cell r="E610">
            <v>0</v>
          </cell>
        </row>
        <row r="611">
          <cell r="C611">
            <v>83</v>
          </cell>
          <cell r="D611" t="str">
            <v>Banská renta </v>
          </cell>
          <cell r="E611">
            <v>0</v>
          </cell>
        </row>
        <row r="612">
          <cell r="C612" t="str">
            <v>83 Celkem</v>
          </cell>
          <cell r="E612">
            <v>0</v>
          </cell>
        </row>
        <row r="613">
          <cell r="C613">
            <v>84</v>
          </cell>
          <cell r="D613" t="str">
            <v>Vernostné </v>
          </cell>
          <cell r="E613">
            <v>0</v>
          </cell>
        </row>
        <row r="614">
          <cell r="C614">
            <v>84</v>
          </cell>
          <cell r="D614" t="str">
            <v>Vernostné </v>
          </cell>
          <cell r="E614">
            <v>0</v>
          </cell>
        </row>
        <row r="615">
          <cell r="C615">
            <v>84</v>
          </cell>
          <cell r="D615" t="str">
            <v>Vernostné </v>
          </cell>
          <cell r="E615">
            <v>0</v>
          </cell>
        </row>
        <row r="616">
          <cell r="C616" t="str">
            <v>84 Celkem</v>
          </cell>
          <cell r="E616">
            <v>0</v>
          </cell>
        </row>
        <row r="617">
          <cell r="C617">
            <v>85</v>
          </cell>
          <cell r="D617" t="str">
            <v>Náhrady škôd </v>
          </cell>
          <cell r="E617">
            <v>0</v>
          </cell>
        </row>
        <row r="618">
          <cell r="C618">
            <v>85</v>
          </cell>
          <cell r="D618" t="str">
            <v>Náhrady škôd </v>
          </cell>
          <cell r="E618">
            <v>0</v>
          </cell>
        </row>
        <row r="619">
          <cell r="C619">
            <v>85</v>
          </cell>
          <cell r="D619" t="str">
            <v>Náhrady škôd </v>
          </cell>
          <cell r="E619">
            <v>0</v>
          </cell>
        </row>
        <row r="620">
          <cell r="C620">
            <v>85</v>
          </cell>
          <cell r="D620" t="str">
            <v>Náhrady škôd </v>
          </cell>
          <cell r="E620">
            <v>0</v>
          </cell>
        </row>
        <row r="621">
          <cell r="C621" t="str">
            <v>85 Celkem</v>
          </cell>
          <cell r="E621">
            <v>0</v>
          </cell>
        </row>
        <row r="622">
          <cell r="C622">
            <v>86</v>
          </cell>
          <cell r="D622" t="str">
            <v>Ostatné mimoriadne náklady </v>
          </cell>
          <cell r="E622">
            <v>0</v>
          </cell>
        </row>
        <row r="623">
          <cell r="C623">
            <v>86</v>
          </cell>
          <cell r="D623" t="str">
            <v>Ostatné mimoriadne náklady </v>
          </cell>
          <cell r="E623">
            <v>0</v>
          </cell>
        </row>
        <row r="624">
          <cell r="C624">
            <v>86</v>
          </cell>
          <cell r="D624" t="str">
            <v>Ostatné mimoriadne náklady </v>
          </cell>
          <cell r="E624">
            <v>0</v>
          </cell>
        </row>
        <row r="625">
          <cell r="C625">
            <v>86</v>
          </cell>
          <cell r="D625" t="str">
            <v>Ostatné mimoriadne náklady </v>
          </cell>
          <cell r="E625">
            <v>0</v>
          </cell>
        </row>
        <row r="626">
          <cell r="C626">
            <v>86</v>
          </cell>
          <cell r="D626" t="str">
            <v>Ostatné mimoriadne náklady </v>
          </cell>
          <cell r="E626">
            <v>0</v>
          </cell>
        </row>
        <row r="627">
          <cell r="C627">
            <v>86</v>
          </cell>
          <cell r="D627" t="str">
            <v>Ostatné mimoriadne náklady </v>
          </cell>
          <cell r="E627">
            <v>0</v>
          </cell>
        </row>
        <row r="628">
          <cell r="C628">
            <v>86</v>
          </cell>
          <cell r="D628" t="str">
            <v>Ostatné mimoriadne náklady </v>
          </cell>
          <cell r="E628">
            <v>0</v>
          </cell>
        </row>
        <row r="629">
          <cell r="C629">
            <v>86</v>
          </cell>
          <cell r="D629" t="str">
            <v>Ostatné mimoriadne náklady </v>
          </cell>
          <cell r="E629">
            <v>0</v>
          </cell>
        </row>
        <row r="630">
          <cell r="C630">
            <v>86</v>
          </cell>
          <cell r="D630" t="str">
            <v>Ostatné mimoriadne náklady </v>
          </cell>
          <cell r="E630">
            <v>0</v>
          </cell>
        </row>
        <row r="631">
          <cell r="C631">
            <v>86</v>
          </cell>
          <cell r="D631" t="str">
            <v>Ostatné mimoriadne náklady </v>
          </cell>
          <cell r="E631">
            <v>0</v>
          </cell>
        </row>
        <row r="632">
          <cell r="C632">
            <v>86</v>
          </cell>
          <cell r="D632" t="str">
            <v>Ostatné mimoriadne náklady </v>
          </cell>
          <cell r="E632">
            <v>0</v>
          </cell>
        </row>
        <row r="633">
          <cell r="C633">
            <v>86</v>
          </cell>
          <cell r="D633" t="str">
            <v>Ostatné mimoriadne náklady </v>
          </cell>
          <cell r="E633">
            <v>0</v>
          </cell>
        </row>
        <row r="634">
          <cell r="C634">
            <v>86</v>
          </cell>
          <cell r="D634" t="str">
            <v>Ostatné mimoriadne náklady </v>
          </cell>
          <cell r="E634">
            <v>0</v>
          </cell>
        </row>
        <row r="635">
          <cell r="C635">
            <v>86</v>
          </cell>
          <cell r="D635" t="str">
            <v>Ostatné mimoriadne náklady </v>
          </cell>
          <cell r="E635">
            <v>0</v>
          </cell>
        </row>
        <row r="636">
          <cell r="C636">
            <v>86</v>
          </cell>
          <cell r="D636" t="str">
            <v>Ostatné mimoriadne náklady </v>
          </cell>
          <cell r="E636">
            <v>0</v>
          </cell>
        </row>
        <row r="637">
          <cell r="C637">
            <v>86</v>
          </cell>
          <cell r="D637" t="str">
            <v>Ostatné mimoriadne náklady </v>
          </cell>
          <cell r="E637">
            <v>0</v>
          </cell>
        </row>
        <row r="638">
          <cell r="C638">
            <v>86</v>
          </cell>
          <cell r="D638" t="str">
            <v>Ostatné mimoriadne náklady </v>
          </cell>
          <cell r="E638">
            <v>0</v>
          </cell>
        </row>
        <row r="639">
          <cell r="C639">
            <v>86</v>
          </cell>
          <cell r="D639" t="str">
            <v>Ostatné mimoriadne náklady </v>
          </cell>
          <cell r="E639">
            <v>0</v>
          </cell>
        </row>
        <row r="640">
          <cell r="C640">
            <v>86</v>
          </cell>
          <cell r="D640" t="str">
            <v>Ostatné mimoriadne náklady </v>
          </cell>
          <cell r="E640">
            <v>0</v>
          </cell>
        </row>
        <row r="641">
          <cell r="C641">
            <v>86</v>
          </cell>
          <cell r="D641" t="str">
            <v>Ostatné mimoriadne náklady </v>
          </cell>
          <cell r="E641">
            <v>0</v>
          </cell>
        </row>
        <row r="642">
          <cell r="C642">
            <v>86</v>
          </cell>
          <cell r="D642" t="str">
            <v>Ostatné mimoriadne náklady </v>
          </cell>
          <cell r="E642">
            <v>0</v>
          </cell>
        </row>
        <row r="643">
          <cell r="C643">
            <v>86</v>
          </cell>
          <cell r="D643" t="str">
            <v>Ostatné mimoriadne náklady </v>
          </cell>
          <cell r="E643">
            <v>0</v>
          </cell>
        </row>
        <row r="644">
          <cell r="C644">
            <v>86</v>
          </cell>
          <cell r="D644" t="str">
            <v>Ostatné mimoriadne náklady </v>
          </cell>
          <cell r="E644">
            <v>0</v>
          </cell>
        </row>
        <row r="645">
          <cell r="C645">
            <v>86</v>
          </cell>
          <cell r="D645" t="str">
            <v>Ostatné mimoriadne náklady </v>
          </cell>
          <cell r="E645">
            <v>0</v>
          </cell>
        </row>
        <row r="646">
          <cell r="C646">
            <v>86</v>
          </cell>
          <cell r="D646" t="str">
            <v>Ostatné mimoriadne náklady </v>
          </cell>
          <cell r="E646">
            <v>0</v>
          </cell>
        </row>
        <row r="647">
          <cell r="C647">
            <v>86</v>
          </cell>
          <cell r="D647" t="str">
            <v>Ostatné mimoriadne náklady </v>
          </cell>
          <cell r="E647">
            <v>0</v>
          </cell>
        </row>
        <row r="648">
          <cell r="C648">
            <v>86</v>
          </cell>
          <cell r="D648" t="str">
            <v>Ostatné mimoriadne náklady </v>
          </cell>
          <cell r="E648">
            <v>0</v>
          </cell>
        </row>
        <row r="649">
          <cell r="C649">
            <v>86</v>
          </cell>
          <cell r="D649" t="str">
            <v>Ostatné mimoriadne náklady </v>
          </cell>
          <cell r="E649">
            <v>0</v>
          </cell>
        </row>
        <row r="650">
          <cell r="C650">
            <v>86</v>
          </cell>
          <cell r="D650" t="str">
            <v>Ostatné mimoriadne náklady </v>
          </cell>
          <cell r="E650">
            <v>0</v>
          </cell>
        </row>
        <row r="651">
          <cell r="C651">
            <v>86</v>
          </cell>
          <cell r="D651" t="str">
            <v>Ostatné mimoriadne náklady </v>
          </cell>
          <cell r="E651">
            <v>0</v>
          </cell>
        </row>
        <row r="652">
          <cell r="C652">
            <v>86</v>
          </cell>
          <cell r="D652" t="str">
            <v>Ostatné mimoriadne náklady </v>
          </cell>
          <cell r="E652">
            <v>0</v>
          </cell>
        </row>
        <row r="653">
          <cell r="C653">
            <v>86</v>
          </cell>
          <cell r="D653" t="str">
            <v>Ostatné mimoriadne náklady </v>
          </cell>
          <cell r="E653">
            <v>0</v>
          </cell>
        </row>
        <row r="654">
          <cell r="C654">
            <v>86</v>
          </cell>
          <cell r="D654" t="str">
            <v>Ostatné mimoriadne náklady </v>
          </cell>
          <cell r="E654">
            <v>0</v>
          </cell>
        </row>
        <row r="655">
          <cell r="C655">
            <v>86</v>
          </cell>
          <cell r="D655" t="str">
            <v>Ostatné mimoriadne náklady </v>
          </cell>
          <cell r="E655">
            <v>0</v>
          </cell>
        </row>
        <row r="656">
          <cell r="C656">
            <v>86</v>
          </cell>
          <cell r="D656" t="str">
            <v>Ostatné mimoriadne náklady </v>
          </cell>
          <cell r="E656">
            <v>0</v>
          </cell>
        </row>
        <row r="657">
          <cell r="C657">
            <v>86</v>
          </cell>
          <cell r="D657" t="str">
            <v>Ostatné mimoriadne náklady </v>
          </cell>
          <cell r="E657">
            <v>0</v>
          </cell>
        </row>
        <row r="658">
          <cell r="C658">
            <v>86</v>
          </cell>
          <cell r="D658" t="str">
            <v>Ostatné mimoriadne náklady </v>
          </cell>
          <cell r="E658">
            <v>0</v>
          </cell>
        </row>
        <row r="659">
          <cell r="C659">
            <v>86</v>
          </cell>
          <cell r="D659" t="str">
            <v>Ostatné mimoriadne náklady </v>
          </cell>
          <cell r="E659">
            <v>0</v>
          </cell>
        </row>
        <row r="660">
          <cell r="C660">
            <v>86</v>
          </cell>
          <cell r="D660" t="str">
            <v>Ostatné mimoriadne náklady </v>
          </cell>
          <cell r="E660">
            <v>0</v>
          </cell>
        </row>
        <row r="661">
          <cell r="C661">
            <v>86</v>
          </cell>
          <cell r="D661" t="str">
            <v>Ostatné mimoriadne náklady </v>
          </cell>
          <cell r="E661">
            <v>0</v>
          </cell>
        </row>
        <row r="662">
          <cell r="C662" t="str">
            <v>86 Celkem</v>
          </cell>
          <cell r="E662">
            <v>0</v>
          </cell>
        </row>
        <row r="663">
          <cell r="C663">
            <v>87</v>
          </cell>
          <cell r="D663" t="str">
            <v>Provizie </v>
          </cell>
          <cell r="E663">
            <v>0</v>
          </cell>
        </row>
        <row r="664">
          <cell r="C664" t="str">
            <v>87 Celkem</v>
          </cell>
          <cell r="E664">
            <v>0</v>
          </cell>
        </row>
        <row r="665">
          <cell r="C665">
            <v>88</v>
          </cell>
          <cell r="D665" t="str">
            <v>Odpis pohľadávok </v>
          </cell>
          <cell r="E665">
            <v>0</v>
          </cell>
        </row>
        <row r="666">
          <cell r="C666">
            <v>88</v>
          </cell>
          <cell r="D666" t="str">
            <v>Odpis pohľadávok </v>
          </cell>
          <cell r="E666">
            <v>0</v>
          </cell>
        </row>
        <row r="667">
          <cell r="C667">
            <v>88</v>
          </cell>
          <cell r="D667" t="str">
            <v>Odpis pohľadávok </v>
          </cell>
          <cell r="E667">
            <v>0</v>
          </cell>
        </row>
        <row r="668">
          <cell r="C668" t="str">
            <v>88 Celkem</v>
          </cell>
          <cell r="E668">
            <v>0</v>
          </cell>
        </row>
        <row r="669">
          <cell r="C669">
            <v>89</v>
          </cell>
          <cell r="D669" t="str">
            <v>Rezerva na ochranne opatrenia v zmysle Banskeho zákona </v>
          </cell>
          <cell r="E669">
            <v>0</v>
          </cell>
        </row>
        <row r="670">
          <cell r="C670" t="str">
            <v>89 Celkem</v>
          </cell>
          <cell r="E670">
            <v>0</v>
          </cell>
        </row>
        <row r="671">
          <cell r="C671">
            <v>91</v>
          </cell>
          <cell r="D671" t="str">
            <v>Ostatné mimoriadne výnosy</v>
          </cell>
          <cell r="E671">
            <v>0</v>
          </cell>
        </row>
        <row r="672">
          <cell r="C672">
            <v>91</v>
          </cell>
          <cell r="D672" t="str">
            <v>Ostatné mimoriadne výnosy</v>
          </cell>
          <cell r="E672">
            <v>0</v>
          </cell>
        </row>
        <row r="673">
          <cell r="C673">
            <v>91</v>
          </cell>
          <cell r="D673" t="str">
            <v>Ostatné mimoriadne výnosy</v>
          </cell>
          <cell r="E673">
            <v>0</v>
          </cell>
        </row>
        <row r="674">
          <cell r="C674">
            <v>91</v>
          </cell>
          <cell r="D674" t="str">
            <v>Ostatné mimoriadne výnosy</v>
          </cell>
          <cell r="E674">
            <v>0</v>
          </cell>
        </row>
        <row r="675">
          <cell r="C675">
            <v>91</v>
          </cell>
          <cell r="D675" t="str">
            <v>Ostatné mimoriadne výnosy</v>
          </cell>
          <cell r="E675">
            <v>0</v>
          </cell>
        </row>
        <row r="676">
          <cell r="C676">
            <v>91</v>
          </cell>
          <cell r="D676" t="str">
            <v>Ostatné mimoriadne výnosy</v>
          </cell>
          <cell r="E676">
            <v>0</v>
          </cell>
        </row>
        <row r="677">
          <cell r="C677">
            <v>91</v>
          </cell>
          <cell r="D677" t="str">
            <v>Ostatné mimoriadne výnosy</v>
          </cell>
          <cell r="E677">
            <v>0</v>
          </cell>
        </row>
        <row r="678">
          <cell r="C678">
            <v>91</v>
          </cell>
          <cell r="D678" t="str">
            <v>Ostatné mimoriadne výnosy</v>
          </cell>
          <cell r="E678">
            <v>0</v>
          </cell>
        </row>
        <row r="679">
          <cell r="C679">
            <v>91</v>
          </cell>
          <cell r="D679" t="str">
            <v>Ostatné mimoriadne výnosy</v>
          </cell>
          <cell r="E679">
            <v>0</v>
          </cell>
        </row>
        <row r="680">
          <cell r="C680">
            <v>91</v>
          </cell>
          <cell r="D680" t="str">
            <v>Ostatné mimoriadne výnosy</v>
          </cell>
          <cell r="E680">
            <v>0</v>
          </cell>
        </row>
        <row r="681">
          <cell r="C681">
            <v>91</v>
          </cell>
          <cell r="D681" t="str">
            <v>Ostatné mimoriadne výnosy</v>
          </cell>
          <cell r="E681">
            <v>0</v>
          </cell>
        </row>
        <row r="682">
          <cell r="C682">
            <v>91</v>
          </cell>
          <cell r="D682" t="str">
            <v>Ostatné mimoriadne výnosy</v>
          </cell>
          <cell r="E682">
            <v>0</v>
          </cell>
        </row>
        <row r="683">
          <cell r="C683">
            <v>91</v>
          </cell>
          <cell r="D683" t="str">
            <v>Ostatné mimoriadne výnosy</v>
          </cell>
          <cell r="E683">
            <v>0</v>
          </cell>
        </row>
        <row r="684">
          <cell r="C684">
            <v>91</v>
          </cell>
          <cell r="D684" t="str">
            <v>Ostatné mimoriadne výnosy</v>
          </cell>
          <cell r="E684">
            <v>0</v>
          </cell>
        </row>
        <row r="685">
          <cell r="C685">
            <v>91</v>
          </cell>
          <cell r="D685" t="str">
            <v>Ostatné mimoriadne výnosy</v>
          </cell>
          <cell r="E685">
            <v>0</v>
          </cell>
        </row>
        <row r="686">
          <cell r="C686">
            <v>91</v>
          </cell>
          <cell r="D686" t="str">
            <v>Ostatné mimoriadne výnosy</v>
          </cell>
          <cell r="E686">
            <v>0</v>
          </cell>
        </row>
        <row r="687">
          <cell r="C687">
            <v>91</v>
          </cell>
          <cell r="D687" t="str">
            <v>Ostatné mimoriadne výnosy</v>
          </cell>
          <cell r="E687">
            <v>0</v>
          </cell>
        </row>
        <row r="688">
          <cell r="C688">
            <v>91</v>
          </cell>
          <cell r="D688" t="str">
            <v>Ostatné mimoriadne výnosy</v>
          </cell>
          <cell r="E688">
            <v>0</v>
          </cell>
        </row>
        <row r="689">
          <cell r="C689">
            <v>91</v>
          </cell>
          <cell r="D689" t="str">
            <v>Ostatné mimoriadne výnosy</v>
          </cell>
          <cell r="E689">
            <v>0</v>
          </cell>
        </row>
        <row r="690">
          <cell r="C690">
            <v>91</v>
          </cell>
          <cell r="D690" t="str">
            <v>Ostatné mimoriadne výnosy</v>
          </cell>
          <cell r="E690">
            <v>0</v>
          </cell>
        </row>
        <row r="691">
          <cell r="C691">
            <v>91</v>
          </cell>
          <cell r="D691" t="str">
            <v>Ostatné mimoriadne výnosy</v>
          </cell>
          <cell r="E691">
            <v>0</v>
          </cell>
        </row>
        <row r="692">
          <cell r="C692">
            <v>91</v>
          </cell>
          <cell r="D692" t="str">
            <v>Ostatné mimoriadne výnosy</v>
          </cell>
          <cell r="E692">
            <v>0</v>
          </cell>
        </row>
        <row r="693">
          <cell r="C693">
            <v>91</v>
          </cell>
          <cell r="D693" t="str">
            <v>Ostatné mimoriadne výnosy</v>
          </cell>
          <cell r="E693">
            <v>0</v>
          </cell>
        </row>
        <row r="694">
          <cell r="C694">
            <v>91</v>
          </cell>
          <cell r="D694" t="str">
            <v>Ostatné mimoriadne výnosy</v>
          </cell>
          <cell r="E694">
            <v>0</v>
          </cell>
        </row>
        <row r="695">
          <cell r="C695">
            <v>91</v>
          </cell>
          <cell r="D695" t="str">
            <v>Ostatné mimoriadne výnosy</v>
          </cell>
          <cell r="E695">
            <v>0</v>
          </cell>
        </row>
        <row r="696">
          <cell r="C696">
            <v>91</v>
          </cell>
          <cell r="D696" t="str">
            <v>Ostatné mimoriadne výnosy</v>
          </cell>
          <cell r="E696">
            <v>0</v>
          </cell>
        </row>
        <row r="697">
          <cell r="C697">
            <v>91</v>
          </cell>
          <cell r="D697" t="str">
            <v>Ostatné mimoriadne výnosy</v>
          </cell>
          <cell r="E697">
            <v>0</v>
          </cell>
        </row>
        <row r="698">
          <cell r="C698">
            <v>91</v>
          </cell>
          <cell r="D698" t="str">
            <v>Ostatné mimoriadne výnosy</v>
          </cell>
          <cell r="E698">
            <v>0</v>
          </cell>
        </row>
        <row r="699">
          <cell r="C699">
            <v>91</v>
          </cell>
          <cell r="D699" t="str">
            <v>Ostatné mimoriadne výnosy</v>
          </cell>
          <cell r="E699">
            <v>0</v>
          </cell>
        </row>
        <row r="700">
          <cell r="C700" t="str">
            <v>91 Celkem</v>
          </cell>
          <cell r="E700">
            <v>0</v>
          </cell>
        </row>
        <row r="701">
          <cell r="C701">
            <v>92</v>
          </cell>
          <cell r="D701" t="str">
            <v>Rezerva na ochranne opatrenia v zmysle Banskeho zákona </v>
          </cell>
          <cell r="E701">
            <v>0</v>
          </cell>
        </row>
        <row r="702">
          <cell r="C702" t="str">
            <v>92 Celkem</v>
          </cell>
          <cell r="E702">
            <v>0</v>
          </cell>
        </row>
        <row r="703">
          <cell r="C703">
            <v>94</v>
          </cell>
          <cell r="D703" t="str">
            <v>Dotácie</v>
          </cell>
          <cell r="E703">
            <v>0</v>
          </cell>
        </row>
        <row r="704">
          <cell r="C704">
            <v>94</v>
          </cell>
          <cell r="D704" t="str">
            <v>Dotácie</v>
          </cell>
          <cell r="E704">
            <v>0</v>
          </cell>
        </row>
        <row r="705">
          <cell r="C705">
            <v>94</v>
          </cell>
          <cell r="D705" t="str">
            <v>Dotácie</v>
          </cell>
          <cell r="E705">
            <v>0</v>
          </cell>
        </row>
        <row r="706">
          <cell r="C706">
            <v>94</v>
          </cell>
          <cell r="D706" t="str">
            <v>Dotácie</v>
          </cell>
          <cell r="E706">
            <v>0</v>
          </cell>
        </row>
        <row r="707">
          <cell r="C707" t="str">
            <v>94 Celkem</v>
          </cell>
          <cell r="E707">
            <v>0</v>
          </cell>
        </row>
        <row r="708">
          <cell r="C708" t="str">
            <v>Celkový součet</v>
          </cell>
          <cell r="E708">
            <v>0</v>
          </cell>
        </row>
        <row r="711">
          <cell r="C711">
            <v>2</v>
          </cell>
          <cell r="D711" t="str">
            <v>Tržby za energetické uhlie -mimo ENO</v>
          </cell>
          <cell r="E711">
            <v>0</v>
          </cell>
        </row>
        <row r="712">
          <cell r="C712">
            <v>3</v>
          </cell>
          <cell r="D712" t="str">
            <v>Triedené uhlie </v>
          </cell>
          <cell r="E712">
            <v>0</v>
          </cell>
        </row>
        <row r="713">
          <cell r="C713">
            <v>7</v>
          </cell>
          <cell r="D713" t="str">
            <v>Tržby za ostatné výrobky</v>
          </cell>
          <cell r="E713">
            <v>0</v>
          </cell>
        </row>
        <row r="714">
          <cell r="C714">
            <v>8</v>
          </cell>
          <cell r="D714" t="str">
            <v>Tržby za služby </v>
          </cell>
          <cell r="E714">
            <v>0</v>
          </cell>
        </row>
        <row r="715">
          <cell r="C715">
            <v>9</v>
          </cell>
          <cell r="D715" t="str">
            <v>Tržby nájom </v>
          </cell>
          <cell r="E715">
            <v>0</v>
          </cell>
        </row>
        <row r="716">
          <cell r="C716">
            <v>10</v>
          </cell>
          <cell r="D716" t="str">
            <v>Tržby za predaný tovar </v>
          </cell>
          <cell r="E716">
            <v>0</v>
          </cell>
        </row>
        <row r="717">
          <cell r="C717">
            <v>65</v>
          </cell>
          <cell r="D717" t="str">
            <v>Výnosové příspěvky</v>
          </cell>
          <cell r="E717">
            <v>0</v>
          </cell>
        </row>
        <row r="718">
          <cell r="C718">
            <v>79</v>
          </cell>
          <cell r="D718" t="str">
            <v>Tržby z predaja materiálu, HIMu</v>
          </cell>
          <cell r="E718">
            <v>0</v>
          </cell>
        </row>
        <row r="719">
          <cell r="E719">
            <v>0</v>
          </cell>
        </row>
        <row r="721">
          <cell r="E721">
            <v>0</v>
          </cell>
        </row>
        <row r="723">
          <cell r="D723">
            <v>6</v>
          </cell>
          <cell r="E723">
            <v>0</v>
          </cell>
        </row>
        <row r="724">
          <cell r="D724">
            <v>5</v>
          </cell>
          <cell r="E724">
            <v>0</v>
          </cell>
        </row>
        <row r="725">
          <cell r="D725" t="str">
            <v>SUMA</v>
          </cell>
          <cell r="E725">
            <v>0</v>
          </cell>
        </row>
      </sheetData>
      <sheetData sheetId="3">
        <row r="1">
          <cell r="F1" t="e">
            <v>#N/A</v>
          </cell>
        </row>
        <row r="2">
          <cell r="F2" t="e">
            <v>#N/A</v>
          </cell>
        </row>
        <row r="3">
          <cell r="F3" t="e">
            <v>#N/A</v>
          </cell>
        </row>
        <row r="4">
          <cell r="F4" t="e">
            <v>#N/A</v>
          </cell>
        </row>
        <row r="5">
          <cell r="F5" t="e">
            <v>#N/A</v>
          </cell>
        </row>
        <row r="6">
          <cell r="F6" t="e">
            <v>#N/A</v>
          </cell>
        </row>
        <row r="7">
          <cell r="F7" t="e">
            <v>#N/A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 t="e">
            <v>#N/A</v>
          </cell>
        </row>
        <row r="11">
          <cell r="F11" t="e">
            <v>#N/A</v>
          </cell>
        </row>
        <row r="12">
          <cell r="F12" t="e">
            <v>#N/A</v>
          </cell>
        </row>
        <row r="13">
          <cell r="F13" t="e">
            <v>#N/A</v>
          </cell>
        </row>
        <row r="14">
          <cell r="F14" t="e">
            <v>#N/A</v>
          </cell>
        </row>
        <row r="15">
          <cell r="F15" t="e">
            <v>#N/A</v>
          </cell>
        </row>
        <row r="16">
          <cell r="F16" t="e">
            <v>#N/A</v>
          </cell>
        </row>
        <row r="17">
          <cell r="F17" t="e">
            <v>#N/A</v>
          </cell>
        </row>
        <row r="18">
          <cell r="F18" t="e">
            <v>#N/A</v>
          </cell>
        </row>
        <row r="19">
          <cell r="F19" t="e">
            <v>#N/A</v>
          </cell>
        </row>
        <row r="20">
          <cell r="F20" t="e">
            <v>#N/A</v>
          </cell>
        </row>
        <row r="21">
          <cell r="F21" t="e">
            <v>#N/A</v>
          </cell>
        </row>
        <row r="22">
          <cell r="F22" t="e">
            <v>#N/A</v>
          </cell>
        </row>
        <row r="23">
          <cell r="F23" t="e">
            <v>#N/A</v>
          </cell>
        </row>
        <row r="24">
          <cell r="F24" t="e">
            <v>#N/A</v>
          </cell>
        </row>
        <row r="25">
          <cell r="F25" t="e">
            <v>#N/A</v>
          </cell>
        </row>
        <row r="26">
          <cell r="F26" t="e">
            <v>#N/A</v>
          </cell>
        </row>
        <row r="27">
          <cell r="F27" t="e">
            <v>#N/A</v>
          </cell>
        </row>
        <row r="28">
          <cell r="F28" t="e">
            <v>#N/A</v>
          </cell>
        </row>
        <row r="29">
          <cell r="F29" t="e">
            <v>#N/A</v>
          </cell>
        </row>
        <row r="30">
          <cell r="F30" t="e">
            <v>#N/A</v>
          </cell>
        </row>
        <row r="31">
          <cell r="F31" t="e">
            <v>#N/A</v>
          </cell>
        </row>
        <row r="32">
          <cell r="F32" t="e">
            <v>#N/A</v>
          </cell>
        </row>
        <row r="33">
          <cell r="F33" t="e">
            <v>#N/A</v>
          </cell>
        </row>
        <row r="34">
          <cell r="F34" t="e">
            <v>#N/A</v>
          </cell>
        </row>
        <row r="35">
          <cell r="F35" t="e">
            <v>#N/A</v>
          </cell>
        </row>
        <row r="36">
          <cell r="F36" t="e">
            <v>#N/A</v>
          </cell>
        </row>
        <row r="37">
          <cell r="F37" t="e">
            <v>#N/A</v>
          </cell>
        </row>
        <row r="38">
          <cell r="F38" t="e">
            <v>#N/A</v>
          </cell>
        </row>
        <row r="39">
          <cell r="F39" t="e">
            <v>#N/A</v>
          </cell>
        </row>
        <row r="40">
          <cell r="F40" t="e">
            <v>#N/A</v>
          </cell>
        </row>
        <row r="41">
          <cell r="F41" t="e">
            <v>#N/A</v>
          </cell>
        </row>
        <row r="42">
          <cell r="F42" t="e">
            <v>#N/A</v>
          </cell>
        </row>
        <row r="43">
          <cell r="F43" t="e">
            <v>#N/A</v>
          </cell>
        </row>
        <row r="44">
          <cell r="F44" t="e">
            <v>#N/A</v>
          </cell>
        </row>
        <row r="45">
          <cell r="F45" t="e">
            <v>#N/A</v>
          </cell>
        </row>
        <row r="46">
          <cell r="F46" t="e">
            <v>#N/A</v>
          </cell>
        </row>
        <row r="47">
          <cell r="F47" t="e">
            <v>#N/A</v>
          </cell>
        </row>
        <row r="48">
          <cell r="F48" t="e">
            <v>#N/A</v>
          </cell>
        </row>
        <row r="49">
          <cell r="F49" t="e">
            <v>#N/A</v>
          </cell>
        </row>
        <row r="50">
          <cell r="F50" t="e">
            <v>#N/A</v>
          </cell>
        </row>
        <row r="51">
          <cell r="F51" t="e">
            <v>#N/A</v>
          </cell>
        </row>
        <row r="52">
          <cell r="F52" t="e">
            <v>#N/A</v>
          </cell>
        </row>
        <row r="53">
          <cell r="F53" t="e">
            <v>#N/A</v>
          </cell>
        </row>
        <row r="54">
          <cell r="F54" t="e">
            <v>#N/A</v>
          </cell>
        </row>
        <row r="55">
          <cell r="F55" t="e">
            <v>#N/A</v>
          </cell>
        </row>
        <row r="56">
          <cell r="F56" t="e">
            <v>#N/A</v>
          </cell>
        </row>
        <row r="57">
          <cell r="F57" t="e">
            <v>#N/A</v>
          </cell>
        </row>
        <row r="58">
          <cell r="F58" t="e">
            <v>#N/A</v>
          </cell>
        </row>
        <row r="59">
          <cell r="F59" t="e">
            <v>#N/A</v>
          </cell>
        </row>
        <row r="60">
          <cell r="F60" t="e">
            <v>#N/A</v>
          </cell>
        </row>
        <row r="61">
          <cell r="F61" t="e">
            <v>#N/A</v>
          </cell>
        </row>
        <row r="62">
          <cell r="F62" t="e">
            <v>#N/A</v>
          </cell>
        </row>
        <row r="63">
          <cell r="F63" t="e">
            <v>#N/A</v>
          </cell>
        </row>
        <row r="64">
          <cell r="F64" t="e">
            <v>#N/A</v>
          </cell>
        </row>
        <row r="65">
          <cell r="F65" t="e">
            <v>#N/A</v>
          </cell>
        </row>
        <row r="66">
          <cell r="F66" t="e">
            <v>#N/A</v>
          </cell>
        </row>
        <row r="67">
          <cell r="F67" t="e">
            <v>#N/A</v>
          </cell>
        </row>
        <row r="68">
          <cell r="F68" t="e">
            <v>#N/A</v>
          </cell>
        </row>
        <row r="69">
          <cell r="F69" t="e">
            <v>#N/A</v>
          </cell>
        </row>
        <row r="70">
          <cell r="F70" t="e">
            <v>#N/A</v>
          </cell>
        </row>
        <row r="71">
          <cell r="F71" t="e">
            <v>#N/A</v>
          </cell>
        </row>
        <row r="72">
          <cell r="F72" t="e">
            <v>#N/A</v>
          </cell>
        </row>
        <row r="73">
          <cell r="F73" t="e">
            <v>#N/A</v>
          </cell>
        </row>
        <row r="74">
          <cell r="F74" t="e">
            <v>#N/A</v>
          </cell>
        </row>
        <row r="75">
          <cell r="F75" t="e">
            <v>#N/A</v>
          </cell>
        </row>
        <row r="76">
          <cell r="F76" t="e">
            <v>#N/A</v>
          </cell>
        </row>
        <row r="77">
          <cell r="F77" t="e">
            <v>#N/A</v>
          </cell>
        </row>
        <row r="78">
          <cell r="F78" t="e">
            <v>#N/A</v>
          </cell>
        </row>
        <row r="79">
          <cell r="F79" t="e">
            <v>#N/A</v>
          </cell>
        </row>
        <row r="80">
          <cell r="F80" t="e">
            <v>#N/A</v>
          </cell>
        </row>
        <row r="81">
          <cell r="F81" t="e">
            <v>#N/A</v>
          </cell>
        </row>
        <row r="82">
          <cell r="F82" t="e">
            <v>#N/A</v>
          </cell>
        </row>
        <row r="83">
          <cell r="F83" t="e">
            <v>#N/A</v>
          </cell>
        </row>
        <row r="84">
          <cell r="F84" t="e">
            <v>#N/A</v>
          </cell>
        </row>
        <row r="85">
          <cell r="F85" t="e">
            <v>#N/A</v>
          </cell>
        </row>
        <row r="86">
          <cell r="F86" t="e">
            <v>#N/A</v>
          </cell>
        </row>
        <row r="87">
          <cell r="F87" t="e">
            <v>#N/A</v>
          </cell>
        </row>
        <row r="88">
          <cell r="F88" t="e">
            <v>#N/A</v>
          </cell>
        </row>
        <row r="89">
          <cell r="F89" t="e">
            <v>#N/A</v>
          </cell>
        </row>
        <row r="90">
          <cell r="F90" t="e">
            <v>#N/A</v>
          </cell>
        </row>
        <row r="91">
          <cell r="F91" t="e">
            <v>#N/A</v>
          </cell>
        </row>
        <row r="92">
          <cell r="F92" t="e">
            <v>#N/A</v>
          </cell>
        </row>
        <row r="93">
          <cell r="F93" t="e">
            <v>#N/A</v>
          </cell>
        </row>
        <row r="94">
          <cell r="F94" t="e">
            <v>#N/A</v>
          </cell>
        </row>
        <row r="95">
          <cell r="F95" t="e">
            <v>#N/A</v>
          </cell>
        </row>
        <row r="96">
          <cell r="F96" t="e">
            <v>#N/A</v>
          </cell>
        </row>
        <row r="97">
          <cell r="F97" t="e">
            <v>#N/A</v>
          </cell>
        </row>
        <row r="98">
          <cell r="F98" t="e">
            <v>#N/A</v>
          </cell>
        </row>
        <row r="99">
          <cell r="F99" t="e">
            <v>#N/A</v>
          </cell>
        </row>
        <row r="100">
          <cell r="F100" t="e">
            <v>#N/A</v>
          </cell>
        </row>
        <row r="101">
          <cell r="F101" t="e">
            <v>#N/A</v>
          </cell>
        </row>
        <row r="102">
          <cell r="F102" t="e">
            <v>#N/A</v>
          </cell>
        </row>
        <row r="103">
          <cell r="F103" t="e">
            <v>#N/A</v>
          </cell>
        </row>
        <row r="104">
          <cell r="F104" t="e">
            <v>#N/A</v>
          </cell>
        </row>
        <row r="105">
          <cell r="F105" t="e">
            <v>#N/A</v>
          </cell>
        </row>
        <row r="106">
          <cell r="F106" t="e">
            <v>#N/A</v>
          </cell>
        </row>
        <row r="107">
          <cell r="F107" t="e">
            <v>#N/A</v>
          </cell>
        </row>
        <row r="108">
          <cell r="F108" t="e">
            <v>#N/A</v>
          </cell>
        </row>
        <row r="109">
          <cell r="F109" t="e">
            <v>#N/A</v>
          </cell>
        </row>
        <row r="110">
          <cell r="F110" t="e">
            <v>#N/A</v>
          </cell>
        </row>
        <row r="111">
          <cell r="F111" t="e">
            <v>#N/A</v>
          </cell>
        </row>
        <row r="112">
          <cell r="F112" t="e">
            <v>#N/A</v>
          </cell>
        </row>
        <row r="113">
          <cell r="F113" t="e">
            <v>#N/A</v>
          </cell>
        </row>
        <row r="114">
          <cell r="F114" t="e">
            <v>#N/A</v>
          </cell>
        </row>
        <row r="115">
          <cell r="F115" t="e">
            <v>#N/A</v>
          </cell>
        </row>
        <row r="116">
          <cell r="F116" t="e">
            <v>#N/A</v>
          </cell>
        </row>
        <row r="117">
          <cell r="F117" t="e">
            <v>#N/A</v>
          </cell>
        </row>
        <row r="118">
          <cell r="F118" t="e">
            <v>#N/A</v>
          </cell>
        </row>
        <row r="119">
          <cell r="F119" t="e">
            <v>#N/A</v>
          </cell>
        </row>
        <row r="120">
          <cell r="F120" t="e">
            <v>#N/A</v>
          </cell>
        </row>
        <row r="121">
          <cell r="F121" t="e">
            <v>#N/A</v>
          </cell>
        </row>
        <row r="122">
          <cell r="F122" t="e">
            <v>#N/A</v>
          </cell>
        </row>
        <row r="123">
          <cell r="F123" t="e">
            <v>#N/A</v>
          </cell>
        </row>
        <row r="124">
          <cell r="F124" t="e">
            <v>#N/A</v>
          </cell>
        </row>
        <row r="125">
          <cell r="F125" t="e">
            <v>#N/A</v>
          </cell>
        </row>
        <row r="126">
          <cell r="F126" t="e">
            <v>#N/A</v>
          </cell>
        </row>
        <row r="127">
          <cell r="F127" t="e">
            <v>#N/A</v>
          </cell>
        </row>
        <row r="128">
          <cell r="F128" t="e">
            <v>#N/A</v>
          </cell>
        </row>
        <row r="129">
          <cell r="F129" t="e">
            <v>#N/A</v>
          </cell>
        </row>
        <row r="130">
          <cell r="F130" t="e">
            <v>#N/A</v>
          </cell>
        </row>
        <row r="131">
          <cell r="F131" t="e">
            <v>#N/A</v>
          </cell>
        </row>
        <row r="132">
          <cell r="F132" t="e">
            <v>#N/A</v>
          </cell>
        </row>
        <row r="133">
          <cell r="F133" t="e">
            <v>#N/A</v>
          </cell>
        </row>
        <row r="134">
          <cell r="F134" t="e">
            <v>#N/A</v>
          </cell>
        </row>
        <row r="135">
          <cell r="F135" t="e">
            <v>#N/A</v>
          </cell>
        </row>
        <row r="136">
          <cell r="F136" t="e">
            <v>#N/A</v>
          </cell>
        </row>
        <row r="137">
          <cell r="F137" t="e">
            <v>#N/A</v>
          </cell>
        </row>
        <row r="138">
          <cell r="F138" t="e">
            <v>#N/A</v>
          </cell>
        </row>
        <row r="139">
          <cell r="F139" t="e">
            <v>#N/A</v>
          </cell>
        </row>
        <row r="140">
          <cell r="F140" t="e">
            <v>#N/A</v>
          </cell>
        </row>
        <row r="141">
          <cell r="F141" t="e">
            <v>#N/A</v>
          </cell>
        </row>
        <row r="142">
          <cell r="F142" t="e">
            <v>#N/A</v>
          </cell>
        </row>
        <row r="143">
          <cell r="F143" t="e">
            <v>#N/A</v>
          </cell>
        </row>
        <row r="144">
          <cell r="F144" t="e">
            <v>#N/A</v>
          </cell>
        </row>
        <row r="145">
          <cell r="F145" t="e">
            <v>#N/A</v>
          </cell>
        </row>
        <row r="146">
          <cell r="F146" t="e">
            <v>#N/A</v>
          </cell>
        </row>
        <row r="147">
          <cell r="F147" t="e">
            <v>#N/A</v>
          </cell>
        </row>
        <row r="148">
          <cell r="F148" t="e">
            <v>#N/A</v>
          </cell>
        </row>
        <row r="149">
          <cell r="F149" t="e">
            <v>#N/A</v>
          </cell>
        </row>
        <row r="150">
          <cell r="F150" t="e">
            <v>#N/A</v>
          </cell>
        </row>
        <row r="151">
          <cell r="F151" t="e">
            <v>#N/A</v>
          </cell>
        </row>
        <row r="152">
          <cell r="F152" t="e">
            <v>#N/A</v>
          </cell>
        </row>
        <row r="153">
          <cell r="F153" t="e">
            <v>#N/A</v>
          </cell>
        </row>
        <row r="154">
          <cell r="F154" t="e">
            <v>#N/A</v>
          </cell>
        </row>
        <row r="155">
          <cell r="F155" t="e">
            <v>#N/A</v>
          </cell>
        </row>
        <row r="156">
          <cell r="F156" t="e">
            <v>#N/A</v>
          </cell>
        </row>
        <row r="157">
          <cell r="F157" t="e">
            <v>#N/A</v>
          </cell>
        </row>
        <row r="158">
          <cell r="F158" t="e">
            <v>#N/A</v>
          </cell>
        </row>
        <row r="159">
          <cell r="F159" t="e">
            <v>#N/A</v>
          </cell>
        </row>
        <row r="160">
          <cell r="F160" t="e">
            <v>#N/A</v>
          </cell>
        </row>
        <row r="161">
          <cell r="F161" t="e">
            <v>#N/A</v>
          </cell>
        </row>
        <row r="162">
          <cell r="F162" t="e">
            <v>#N/A</v>
          </cell>
        </row>
        <row r="163">
          <cell r="F163" t="e">
            <v>#N/A</v>
          </cell>
        </row>
        <row r="164">
          <cell r="F164" t="e">
            <v>#N/A</v>
          </cell>
        </row>
        <row r="165">
          <cell r="F165" t="e">
            <v>#N/A</v>
          </cell>
        </row>
        <row r="166">
          <cell r="F166" t="e">
            <v>#N/A</v>
          </cell>
        </row>
        <row r="167">
          <cell r="F167" t="e">
            <v>#N/A</v>
          </cell>
        </row>
        <row r="168">
          <cell r="F168" t="e">
            <v>#N/A</v>
          </cell>
        </row>
        <row r="169">
          <cell r="F169" t="e">
            <v>#N/A</v>
          </cell>
        </row>
        <row r="170">
          <cell r="F170" t="e">
            <v>#N/A</v>
          </cell>
        </row>
        <row r="171">
          <cell r="F171" t="e">
            <v>#N/A</v>
          </cell>
        </row>
        <row r="172">
          <cell r="F172" t="e">
            <v>#N/A</v>
          </cell>
        </row>
        <row r="173">
          <cell r="F173" t="e">
            <v>#N/A</v>
          </cell>
        </row>
        <row r="174">
          <cell r="F174" t="e">
            <v>#N/A</v>
          </cell>
        </row>
        <row r="175">
          <cell r="F175" t="e">
            <v>#N/A</v>
          </cell>
        </row>
        <row r="176">
          <cell r="F176" t="e">
            <v>#N/A</v>
          </cell>
        </row>
        <row r="177">
          <cell r="F177" t="e">
            <v>#N/A</v>
          </cell>
        </row>
        <row r="178">
          <cell r="F178" t="e">
            <v>#N/A</v>
          </cell>
        </row>
        <row r="179">
          <cell r="F179" t="e">
            <v>#N/A</v>
          </cell>
        </row>
        <row r="180">
          <cell r="F180" t="e">
            <v>#N/A</v>
          </cell>
        </row>
        <row r="181">
          <cell r="F181" t="e">
            <v>#N/A</v>
          </cell>
        </row>
        <row r="182">
          <cell r="F182" t="e">
            <v>#N/A</v>
          </cell>
        </row>
        <row r="183">
          <cell r="F183" t="e">
            <v>#N/A</v>
          </cell>
        </row>
        <row r="184">
          <cell r="F184" t="e">
            <v>#N/A</v>
          </cell>
        </row>
        <row r="185">
          <cell r="F185" t="e">
            <v>#N/A</v>
          </cell>
        </row>
        <row r="186">
          <cell r="F186" t="e">
            <v>#N/A</v>
          </cell>
        </row>
        <row r="187">
          <cell r="F187" t="e">
            <v>#N/A</v>
          </cell>
        </row>
        <row r="188">
          <cell r="F188" t="e">
            <v>#N/A</v>
          </cell>
        </row>
        <row r="189">
          <cell r="F189" t="e">
            <v>#N/A</v>
          </cell>
        </row>
        <row r="190">
          <cell r="F190" t="e">
            <v>#N/A</v>
          </cell>
        </row>
        <row r="191">
          <cell r="F191" t="e">
            <v>#N/A</v>
          </cell>
        </row>
        <row r="192">
          <cell r="F192" t="e">
            <v>#N/A</v>
          </cell>
        </row>
        <row r="193">
          <cell r="F193" t="e">
            <v>#N/A</v>
          </cell>
        </row>
        <row r="194">
          <cell r="F194" t="e">
            <v>#N/A</v>
          </cell>
        </row>
        <row r="195">
          <cell r="F195" t="e">
            <v>#N/A</v>
          </cell>
        </row>
        <row r="196">
          <cell r="F196" t="e">
            <v>#N/A</v>
          </cell>
        </row>
        <row r="197">
          <cell r="F197" t="e">
            <v>#N/A</v>
          </cell>
        </row>
        <row r="198">
          <cell r="F198" t="e">
            <v>#N/A</v>
          </cell>
        </row>
        <row r="199">
          <cell r="F199" t="e">
            <v>#N/A</v>
          </cell>
        </row>
        <row r="200">
          <cell r="F200" t="e">
            <v>#N/A</v>
          </cell>
        </row>
        <row r="201">
          <cell r="F201" t="e">
            <v>#N/A</v>
          </cell>
        </row>
        <row r="202">
          <cell r="F202" t="e">
            <v>#N/A</v>
          </cell>
        </row>
        <row r="203">
          <cell r="F203" t="e">
            <v>#N/A</v>
          </cell>
        </row>
        <row r="204">
          <cell r="F204" t="e">
            <v>#N/A</v>
          </cell>
        </row>
        <row r="205">
          <cell r="F205" t="e">
            <v>#N/A</v>
          </cell>
        </row>
        <row r="206">
          <cell r="F206" t="e">
            <v>#N/A</v>
          </cell>
        </row>
        <row r="207">
          <cell r="F207" t="e">
            <v>#N/A</v>
          </cell>
        </row>
        <row r="208">
          <cell r="F208" t="e">
            <v>#N/A</v>
          </cell>
        </row>
        <row r="209">
          <cell r="F209" t="e">
            <v>#N/A</v>
          </cell>
        </row>
        <row r="210">
          <cell r="F210" t="e">
            <v>#N/A</v>
          </cell>
        </row>
        <row r="211">
          <cell r="F211" t="e">
            <v>#N/A</v>
          </cell>
        </row>
        <row r="212">
          <cell r="F212" t="e">
            <v>#N/A</v>
          </cell>
        </row>
        <row r="213">
          <cell r="F213" t="e">
            <v>#N/A</v>
          </cell>
        </row>
        <row r="214">
          <cell r="F214" t="e">
            <v>#N/A</v>
          </cell>
        </row>
        <row r="215">
          <cell r="F215" t="e">
            <v>#N/A</v>
          </cell>
        </row>
        <row r="216">
          <cell r="F216" t="e">
            <v>#N/A</v>
          </cell>
        </row>
        <row r="217">
          <cell r="F217" t="e">
            <v>#N/A</v>
          </cell>
        </row>
        <row r="218">
          <cell r="F218" t="e">
            <v>#N/A</v>
          </cell>
        </row>
        <row r="219">
          <cell r="F219" t="e">
            <v>#N/A</v>
          </cell>
        </row>
        <row r="220">
          <cell r="F220" t="e">
            <v>#N/A</v>
          </cell>
        </row>
        <row r="221">
          <cell r="F221" t="e">
            <v>#N/A</v>
          </cell>
        </row>
        <row r="222">
          <cell r="F222" t="e">
            <v>#N/A</v>
          </cell>
        </row>
        <row r="223">
          <cell r="F223" t="e">
            <v>#N/A</v>
          </cell>
        </row>
        <row r="224">
          <cell r="F224" t="e">
            <v>#N/A</v>
          </cell>
        </row>
        <row r="225">
          <cell r="F225" t="e">
            <v>#N/A</v>
          </cell>
        </row>
        <row r="226">
          <cell r="F226" t="e">
            <v>#N/A</v>
          </cell>
        </row>
        <row r="227">
          <cell r="F227" t="e">
            <v>#N/A</v>
          </cell>
        </row>
        <row r="228">
          <cell r="F228" t="e">
            <v>#N/A</v>
          </cell>
        </row>
        <row r="229">
          <cell r="F229" t="e">
            <v>#N/A</v>
          </cell>
        </row>
        <row r="230">
          <cell r="F230" t="e">
            <v>#N/A</v>
          </cell>
        </row>
        <row r="231">
          <cell r="F231" t="e">
            <v>#N/A</v>
          </cell>
        </row>
        <row r="232">
          <cell r="F232" t="e">
            <v>#N/A</v>
          </cell>
        </row>
        <row r="233">
          <cell r="F233" t="e">
            <v>#N/A</v>
          </cell>
        </row>
        <row r="234">
          <cell r="F234" t="e">
            <v>#N/A</v>
          </cell>
        </row>
        <row r="235">
          <cell r="F235" t="e">
            <v>#N/A</v>
          </cell>
        </row>
        <row r="236">
          <cell r="F236" t="e">
            <v>#N/A</v>
          </cell>
        </row>
        <row r="237">
          <cell r="F237" t="e">
            <v>#N/A</v>
          </cell>
        </row>
        <row r="238">
          <cell r="F238" t="e">
            <v>#N/A</v>
          </cell>
        </row>
        <row r="239">
          <cell r="F239" t="e">
            <v>#N/A</v>
          </cell>
        </row>
        <row r="240">
          <cell r="F240" t="e">
            <v>#N/A</v>
          </cell>
        </row>
        <row r="241">
          <cell r="F241" t="e">
            <v>#N/A</v>
          </cell>
        </row>
        <row r="242">
          <cell r="F242" t="e">
            <v>#N/A</v>
          </cell>
        </row>
        <row r="243">
          <cell r="F243" t="e">
            <v>#N/A</v>
          </cell>
        </row>
        <row r="244">
          <cell r="F244" t="e">
            <v>#N/A</v>
          </cell>
        </row>
        <row r="245">
          <cell r="F245" t="e">
            <v>#N/A</v>
          </cell>
        </row>
        <row r="246">
          <cell r="F246" t="e">
            <v>#N/A</v>
          </cell>
        </row>
        <row r="247">
          <cell r="F247" t="e">
            <v>#N/A</v>
          </cell>
        </row>
        <row r="248">
          <cell r="F248" t="e">
            <v>#N/A</v>
          </cell>
        </row>
        <row r="249">
          <cell r="F249" t="e">
            <v>#N/A</v>
          </cell>
        </row>
        <row r="250">
          <cell r="F250" t="e">
            <v>#N/A</v>
          </cell>
        </row>
        <row r="251">
          <cell r="F251" t="e">
            <v>#N/A</v>
          </cell>
        </row>
        <row r="252">
          <cell r="F252" t="e">
            <v>#N/A</v>
          </cell>
        </row>
        <row r="253">
          <cell r="F253" t="e">
            <v>#N/A</v>
          </cell>
        </row>
        <row r="254">
          <cell r="F254" t="e">
            <v>#N/A</v>
          </cell>
        </row>
        <row r="255">
          <cell r="F255" t="e">
            <v>#N/A</v>
          </cell>
        </row>
        <row r="256">
          <cell r="F256" t="e">
            <v>#N/A</v>
          </cell>
        </row>
        <row r="257">
          <cell r="F257" t="e">
            <v>#N/A</v>
          </cell>
        </row>
        <row r="258">
          <cell r="F258" t="e">
            <v>#N/A</v>
          </cell>
        </row>
        <row r="259">
          <cell r="F259" t="e">
            <v>#N/A</v>
          </cell>
        </row>
        <row r="260">
          <cell r="F260" t="e">
            <v>#N/A</v>
          </cell>
        </row>
        <row r="261">
          <cell r="F261" t="e">
            <v>#N/A</v>
          </cell>
        </row>
        <row r="262">
          <cell r="F262" t="e">
            <v>#N/A</v>
          </cell>
        </row>
        <row r="263">
          <cell r="F263" t="e">
            <v>#N/A</v>
          </cell>
        </row>
        <row r="264">
          <cell r="F264" t="e">
            <v>#N/A</v>
          </cell>
        </row>
        <row r="265">
          <cell r="F265" t="e">
            <v>#N/A</v>
          </cell>
        </row>
        <row r="266">
          <cell r="F266" t="e">
            <v>#N/A</v>
          </cell>
        </row>
        <row r="267">
          <cell r="F267" t="e">
            <v>#N/A</v>
          </cell>
        </row>
        <row r="268">
          <cell r="F268" t="e">
            <v>#N/A</v>
          </cell>
        </row>
        <row r="269">
          <cell r="F269" t="e">
            <v>#N/A</v>
          </cell>
        </row>
        <row r="270">
          <cell r="F270" t="e">
            <v>#N/A</v>
          </cell>
        </row>
        <row r="271">
          <cell r="F271" t="e">
            <v>#N/A</v>
          </cell>
        </row>
        <row r="272">
          <cell r="F272" t="e">
            <v>#N/A</v>
          </cell>
        </row>
        <row r="273">
          <cell r="F273" t="e">
            <v>#N/A</v>
          </cell>
        </row>
        <row r="274">
          <cell r="F274" t="e">
            <v>#N/A</v>
          </cell>
        </row>
        <row r="275">
          <cell r="F275" t="e">
            <v>#N/A</v>
          </cell>
        </row>
        <row r="276">
          <cell r="F276" t="e">
            <v>#N/A</v>
          </cell>
        </row>
        <row r="277">
          <cell r="F277" t="e">
            <v>#N/A</v>
          </cell>
        </row>
        <row r="278">
          <cell r="F278" t="e">
            <v>#N/A</v>
          </cell>
        </row>
        <row r="279">
          <cell r="F279" t="e">
            <v>#N/A</v>
          </cell>
        </row>
        <row r="280">
          <cell r="F280" t="e">
            <v>#N/A</v>
          </cell>
        </row>
        <row r="281">
          <cell r="F281" t="e">
            <v>#N/A</v>
          </cell>
        </row>
        <row r="282">
          <cell r="F282" t="e">
            <v>#N/A</v>
          </cell>
        </row>
        <row r="283">
          <cell r="F283" t="e">
            <v>#N/A</v>
          </cell>
        </row>
        <row r="284">
          <cell r="F284" t="e">
            <v>#N/A</v>
          </cell>
        </row>
        <row r="285">
          <cell r="F285" t="e">
            <v>#N/A</v>
          </cell>
        </row>
        <row r="286">
          <cell r="F286" t="e">
            <v>#N/A</v>
          </cell>
        </row>
        <row r="287">
          <cell r="F287" t="e">
            <v>#N/A</v>
          </cell>
        </row>
        <row r="288">
          <cell r="F288" t="e">
            <v>#N/A</v>
          </cell>
        </row>
        <row r="289">
          <cell r="F289" t="e">
            <v>#N/A</v>
          </cell>
        </row>
        <row r="290">
          <cell r="F290" t="e">
            <v>#N/A</v>
          </cell>
        </row>
        <row r="291">
          <cell r="F291" t="e">
            <v>#N/A</v>
          </cell>
        </row>
        <row r="292">
          <cell r="F292" t="e">
            <v>#N/A</v>
          </cell>
        </row>
        <row r="293">
          <cell r="F293" t="e">
            <v>#N/A</v>
          </cell>
        </row>
        <row r="294">
          <cell r="F294" t="e">
            <v>#N/A</v>
          </cell>
        </row>
        <row r="295">
          <cell r="F295" t="e">
            <v>#N/A</v>
          </cell>
        </row>
        <row r="296">
          <cell r="F296" t="e">
            <v>#N/A</v>
          </cell>
        </row>
        <row r="297">
          <cell r="F297" t="e">
            <v>#N/A</v>
          </cell>
        </row>
        <row r="298">
          <cell r="F298" t="e">
            <v>#N/A</v>
          </cell>
        </row>
        <row r="299">
          <cell r="F299" t="e">
            <v>#N/A</v>
          </cell>
        </row>
        <row r="300">
          <cell r="F300" t="e">
            <v>#N/A</v>
          </cell>
        </row>
        <row r="301">
          <cell r="F301" t="e">
            <v>#N/A</v>
          </cell>
        </row>
        <row r="302">
          <cell r="F302" t="e">
            <v>#N/A</v>
          </cell>
        </row>
        <row r="303">
          <cell r="F303" t="e">
            <v>#N/A</v>
          </cell>
        </row>
        <row r="304">
          <cell r="F304" t="e">
            <v>#N/A</v>
          </cell>
        </row>
        <row r="305">
          <cell r="F305" t="e">
            <v>#N/A</v>
          </cell>
        </row>
        <row r="306">
          <cell r="F306" t="e">
            <v>#N/A</v>
          </cell>
        </row>
        <row r="307">
          <cell r="F307" t="e">
            <v>#N/A</v>
          </cell>
        </row>
        <row r="308">
          <cell r="F308" t="e">
            <v>#N/A</v>
          </cell>
        </row>
        <row r="309">
          <cell r="F309" t="e">
            <v>#N/A</v>
          </cell>
        </row>
        <row r="310">
          <cell r="F310" t="e">
            <v>#N/A</v>
          </cell>
        </row>
        <row r="311">
          <cell r="F311" t="e">
            <v>#N/A</v>
          </cell>
        </row>
        <row r="312">
          <cell r="F312" t="e">
            <v>#N/A</v>
          </cell>
        </row>
        <row r="313">
          <cell r="F313" t="e">
            <v>#N/A</v>
          </cell>
        </row>
        <row r="314">
          <cell r="F314" t="e">
            <v>#N/A</v>
          </cell>
        </row>
        <row r="315">
          <cell r="F315" t="e">
            <v>#N/A</v>
          </cell>
        </row>
        <row r="316">
          <cell r="F316" t="e">
            <v>#N/A</v>
          </cell>
        </row>
        <row r="317">
          <cell r="F317" t="e">
            <v>#N/A</v>
          </cell>
        </row>
        <row r="318">
          <cell r="F318" t="e">
            <v>#N/A</v>
          </cell>
        </row>
        <row r="319">
          <cell r="F319" t="e">
            <v>#N/A</v>
          </cell>
        </row>
        <row r="320">
          <cell r="F320" t="e">
            <v>#N/A</v>
          </cell>
        </row>
        <row r="321">
          <cell r="F321" t="e">
            <v>#N/A</v>
          </cell>
        </row>
        <row r="322">
          <cell r="F322" t="e">
            <v>#N/A</v>
          </cell>
        </row>
        <row r="323">
          <cell r="F323" t="e">
            <v>#N/A</v>
          </cell>
        </row>
        <row r="324">
          <cell r="F324" t="e">
            <v>#N/A</v>
          </cell>
        </row>
        <row r="325">
          <cell r="F325" t="e">
            <v>#N/A</v>
          </cell>
        </row>
        <row r="326">
          <cell r="F326" t="e">
            <v>#N/A</v>
          </cell>
        </row>
        <row r="327">
          <cell r="F327" t="e">
            <v>#N/A</v>
          </cell>
        </row>
        <row r="328">
          <cell r="F328" t="e">
            <v>#N/A</v>
          </cell>
        </row>
        <row r="329">
          <cell r="F329" t="e">
            <v>#N/A</v>
          </cell>
        </row>
        <row r="330">
          <cell r="F330" t="e">
            <v>#N/A</v>
          </cell>
        </row>
        <row r="331">
          <cell r="F331" t="e">
            <v>#N/A</v>
          </cell>
        </row>
        <row r="332">
          <cell r="F332" t="e">
            <v>#N/A</v>
          </cell>
        </row>
        <row r="333">
          <cell r="F333" t="e">
            <v>#N/A</v>
          </cell>
        </row>
        <row r="334">
          <cell r="F334" t="e">
            <v>#N/A</v>
          </cell>
        </row>
        <row r="335">
          <cell r="F335" t="e">
            <v>#N/A</v>
          </cell>
        </row>
        <row r="336">
          <cell r="F336" t="e">
            <v>#N/A</v>
          </cell>
        </row>
        <row r="337">
          <cell r="F337" t="e">
            <v>#N/A</v>
          </cell>
        </row>
        <row r="338">
          <cell r="F338" t="e">
            <v>#N/A</v>
          </cell>
        </row>
        <row r="339">
          <cell r="F339" t="e">
            <v>#N/A</v>
          </cell>
        </row>
        <row r="340">
          <cell r="F340" t="e">
            <v>#N/A</v>
          </cell>
        </row>
        <row r="341">
          <cell r="F341" t="e">
            <v>#N/A</v>
          </cell>
        </row>
        <row r="342">
          <cell r="F342" t="e">
            <v>#N/A</v>
          </cell>
        </row>
        <row r="343">
          <cell r="F343" t="e">
            <v>#N/A</v>
          </cell>
        </row>
        <row r="344">
          <cell r="F344" t="e">
            <v>#N/A</v>
          </cell>
        </row>
        <row r="345">
          <cell r="F345" t="e">
            <v>#N/A</v>
          </cell>
        </row>
        <row r="346">
          <cell r="F346" t="e">
            <v>#N/A</v>
          </cell>
        </row>
        <row r="347">
          <cell r="F347" t="e">
            <v>#N/A</v>
          </cell>
        </row>
        <row r="348">
          <cell r="F348" t="e">
            <v>#N/A</v>
          </cell>
        </row>
        <row r="349">
          <cell r="F349" t="e">
            <v>#N/A</v>
          </cell>
        </row>
        <row r="350">
          <cell r="F350" t="e">
            <v>#N/A</v>
          </cell>
        </row>
        <row r="351">
          <cell r="F351" t="e">
            <v>#N/A</v>
          </cell>
        </row>
        <row r="352">
          <cell r="F352" t="e">
            <v>#N/A</v>
          </cell>
        </row>
        <row r="353">
          <cell r="F353" t="e">
            <v>#N/A</v>
          </cell>
        </row>
        <row r="354">
          <cell r="F354" t="e">
            <v>#N/A</v>
          </cell>
        </row>
        <row r="355">
          <cell r="F355" t="e">
            <v>#N/A</v>
          </cell>
        </row>
        <row r="356">
          <cell r="F356" t="e">
            <v>#N/A</v>
          </cell>
        </row>
        <row r="357">
          <cell r="F357" t="e">
            <v>#N/A</v>
          </cell>
        </row>
        <row r="358">
          <cell r="F358" t="e">
            <v>#N/A</v>
          </cell>
        </row>
        <row r="359">
          <cell r="F359" t="e">
            <v>#N/A</v>
          </cell>
        </row>
        <row r="360">
          <cell r="F360" t="e">
            <v>#N/A</v>
          </cell>
        </row>
        <row r="361">
          <cell r="F361" t="e">
            <v>#N/A</v>
          </cell>
        </row>
        <row r="362">
          <cell r="F362" t="e">
            <v>#N/A</v>
          </cell>
        </row>
        <row r="363">
          <cell r="F363" t="e">
            <v>#N/A</v>
          </cell>
        </row>
        <row r="364">
          <cell r="F364" t="e">
            <v>#N/A</v>
          </cell>
        </row>
        <row r="365">
          <cell r="F365" t="e">
            <v>#N/A</v>
          </cell>
        </row>
        <row r="366">
          <cell r="F366" t="e">
            <v>#N/A</v>
          </cell>
        </row>
        <row r="367">
          <cell r="F367" t="e">
            <v>#N/A</v>
          </cell>
        </row>
        <row r="368">
          <cell r="F368" t="e">
            <v>#N/A</v>
          </cell>
        </row>
        <row r="369">
          <cell r="F369" t="e">
            <v>#N/A</v>
          </cell>
        </row>
        <row r="370">
          <cell r="F370" t="e">
            <v>#N/A</v>
          </cell>
        </row>
        <row r="371">
          <cell r="F371" t="e">
            <v>#N/A</v>
          </cell>
        </row>
        <row r="372">
          <cell r="F372" t="e">
            <v>#N/A</v>
          </cell>
        </row>
        <row r="373">
          <cell r="F373" t="e">
            <v>#N/A</v>
          </cell>
        </row>
        <row r="374">
          <cell r="F374" t="e">
            <v>#N/A</v>
          </cell>
        </row>
        <row r="375">
          <cell r="F375" t="e">
            <v>#N/A</v>
          </cell>
        </row>
        <row r="376">
          <cell r="F376" t="e">
            <v>#N/A</v>
          </cell>
        </row>
        <row r="377">
          <cell r="F377" t="e">
            <v>#N/A</v>
          </cell>
        </row>
        <row r="378">
          <cell r="F378" t="e">
            <v>#N/A</v>
          </cell>
        </row>
        <row r="379">
          <cell r="F379" t="e">
            <v>#N/A</v>
          </cell>
        </row>
        <row r="380">
          <cell r="F380" t="e">
            <v>#N/A</v>
          </cell>
        </row>
        <row r="381">
          <cell r="F381" t="e">
            <v>#N/A</v>
          </cell>
        </row>
        <row r="382">
          <cell r="F382" t="e">
            <v>#N/A</v>
          </cell>
        </row>
        <row r="383">
          <cell r="F383" t="e">
            <v>#N/A</v>
          </cell>
        </row>
        <row r="384">
          <cell r="F384" t="e">
            <v>#N/A</v>
          </cell>
        </row>
        <row r="385">
          <cell r="F385" t="e">
            <v>#N/A</v>
          </cell>
        </row>
        <row r="386">
          <cell r="F386" t="e">
            <v>#N/A</v>
          </cell>
        </row>
        <row r="387">
          <cell r="F387" t="e">
            <v>#N/A</v>
          </cell>
        </row>
        <row r="388">
          <cell r="F388" t="e">
            <v>#N/A</v>
          </cell>
        </row>
        <row r="389">
          <cell r="F389" t="e">
            <v>#N/A</v>
          </cell>
        </row>
        <row r="390">
          <cell r="F390" t="e">
            <v>#N/A</v>
          </cell>
        </row>
        <row r="391">
          <cell r="F391" t="e">
            <v>#N/A</v>
          </cell>
        </row>
        <row r="392">
          <cell r="F392" t="e">
            <v>#N/A</v>
          </cell>
        </row>
        <row r="393">
          <cell r="F393" t="e">
            <v>#N/A</v>
          </cell>
        </row>
        <row r="394">
          <cell r="F394" t="e">
            <v>#N/A</v>
          </cell>
        </row>
        <row r="395">
          <cell r="F395" t="e">
            <v>#N/A</v>
          </cell>
        </row>
        <row r="396">
          <cell r="F396" t="e">
            <v>#N/A</v>
          </cell>
        </row>
        <row r="397">
          <cell r="F397" t="e">
            <v>#N/A</v>
          </cell>
        </row>
        <row r="398">
          <cell r="F398" t="e">
            <v>#N/A</v>
          </cell>
        </row>
        <row r="399">
          <cell r="F399" t="e">
            <v>#N/A</v>
          </cell>
        </row>
        <row r="400">
          <cell r="F400" t="e">
            <v>#N/A</v>
          </cell>
        </row>
        <row r="401">
          <cell r="F401" t="e">
            <v>#N/A</v>
          </cell>
        </row>
        <row r="402">
          <cell r="F402" t="e">
            <v>#N/A</v>
          </cell>
        </row>
        <row r="403">
          <cell r="F403" t="e">
            <v>#N/A</v>
          </cell>
        </row>
        <row r="404">
          <cell r="F404" t="e">
            <v>#N/A</v>
          </cell>
        </row>
        <row r="405">
          <cell r="F405" t="e">
            <v>#N/A</v>
          </cell>
        </row>
        <row r="406">
          <cell r="F406" t="e">
            <v>#N/A</v>
          </cell>
        </row>
        <row r="407">
          <cell r="F407" t="e">
            <v>#N/A</v>
          </cell>
        </row>
        <row r="408">
          <cell r="F408" t="e">
            <v>#N/A</v>
          </cell>
        </row>
        <row r="409">
          <cell r="F409" t="e">
            <v>#N/A</v>
          </cell>
        </row>
        <row r="410">
          <cell r="F410" t="e">
            <v>#N/A</v>
          </cell>
        </row>
        <row r="411">
          <cell r="F411" t="e">
            <v>#N/A</v>
          </cell>
        </row>
        <row r="412">
          <cell r="F412" t="e">
            <v>#N/A</v>
          </cell>
        </row>
        <row r="413">
          <cell r="F413" t="e">
            <v>#N/A</v>
          </cell>
        </row>
        <row r="414">
          <cell r="F414" t="e">
            <v>#N/A</v>
          </cell>
        </row>
        <row r="415">
          <cell r="F415" t="e">
            <v>#N/A</v>
          </cell>
        </row>
        <row r="416">
          <cell r="F416" t="e">
            <v>#N/A</v>
          </cell>
        </row>
        <row r="417">
          <cell r="F417" t="e">
            <v>#N/A</v>
          </cell>
        </row>
        <row r="418">
          <cell r="F418" t="e">
            <v>#N/A</v>
          </cell>
        </row>
        <row r="419">
          <cell r="F419" t="e">
            <v>#N/A</v>
          </cell>
        </row>
        <row r="420">
          <cell r="F420" t="e">
            <v>#N/A</v>
          </cell>
        </row>
        <row r="421">
          <cell r="F421" t="e">
            <v>#N/A</v>
          </cell>
        </row>
        <row r="422">
          <cell r="F422" t="e">
            <v>#N/A</v>
          </cell>
        </row>
        <row r="423">
          <cell r="F423" t="e">
            <v>#N/A</v>
          </cell>
        </row>
        <row r="424">
          <cell r="F424" t="e">
            <v>#N/A</v>
          </cell>
        </row>
        <row r="425">
          <cell r="F425" t="e">
            <v>#N/A</v>
          </cell>
        </row>
        <row r="426">
          <cell r="F426" t="e">
            <v>#N/A</v>
          </cell>
        </row>
        <row r="427">
          <cell r="F427" t="e">
            <v>#N/A</v>
          </cell>
        </row>
        <row r="428">
          <cell r="F428" t="e">
            <v>#N/A</v>
          </cell>
        </row>
        <row r="429">
          <cell r="F429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vý"/>
      <sheetName val="01 - Analýza zostatku 100820-10"/>
      <sheetName val="mcs"/>
      <sheetName val="mostík"/>
      <sheetName val="HK"/>
      <sheetName val="VH 1.-7."/>
      <sheetName val="VH2010"/>
      <sheetName val="návrh"/>
      <sheetName val="výnosy"/>
      <sheetName val="náklady"/>
    </sheetNames>
    <sheetDataSet>
      <sheetData sheetId="3">
        <row r="2">
          <cell r="A2">
            <v>604250</v>
          </cell>
          <cell r="B2" t="str">
            <v>Tržby za uhlie BD - ENO - základná sadzba</v>
          </cell>
          <cell r="C2">
            <v>1</v>
          </cell>
          <cell r="D2" t="str">
            <v> Tržby z predaja tovaru (604)</v>
          </cell>
          <cell r="E2">
            <v>0</v>
          </cell>
        </row>
        <row r="3">
          <cell r="A3">
            <v>604251</v>
          </cell>
          <cell r="B3" t="str">
            <v>Tržby za uhlie BD - ENO - prirážky, zrážky</v>
          </cell>
          <cell r="C3">
            <v>1</v>
          </cell>
          <cell r="D3" t="str">
            <v> Tržby z predaja tovaru (604)</v>
          </cell>
          <cell r="E3">
            <v>0</v>
          </cell>
        </row>
        <row r="4">
          <cell r="A4">
            <v>604252</v>
          </cell>
          <cell r="B4" t="str">
            <v>Tržby za uhlie BD - ENO - zrážky za obsah síry</v>
          </cell>
          <cell r="C4">
            <v>1</v>
          </cell>
          <cell r="D4" t="str">
            <v> Tržby z predaja tovaru (604)</v>
          </cell>
          <cell r="E4">
            <v>0</v>
          </cell>
        </row>
        <row r="5">
          <cell r="A5">
            <v>604260</v>
          </cell>
          <cell r="B5" t="str">
            <v>Tržby za uhlie BČ - ENO - základná sadzba</v>
          </cell>
          <cell r="C5">
            <v>1</v>
          </cell>
          <cell r="D5" t="str">
            <v> Tržby z predaja tovaru (604)</v>
          </cell>
          <cell r="E5">
            <v>0</v>
          </cell>
        </row>
        <row r="6">
          <cell r="A6">
            <v>604261</v>
          </cell>
          <cell r="B6" t="str">
            <v>Tržby za uhlie BČ - ENO - prirážky, zrážky</v>
          </cell>
          <cell r="C6">
            <v>1</v>
          </cell>
          <cell r="D6" t="str">
            <v> Tržby z predaja tovaru (604)</v>
          </cell>
          <cell r="E6">
            <v>0</v>
          </cell>
        </row>
        <row r="7">
          <cell r="A7">
            <v>604262</v>
          </cell>
          <cell r="B7" t="str">
            <v>Tržby za uhlie BČ - ENO - zrážky za obsah síry</v>
          </cell>
          <cell r="C7">
            <v>1</v>
          </cell>
          <cell r="D7" t="str">
            <v> Tržby z predaja tovaru (604)</v>
          </cell>
          <cell r="E7">
            <v>0</v>
          </cell>
        </row>
        <row r="8">
          <cell r="C8" t="str">
            <v>1 -Uhlie BD, BČ</v>
          </cell>
          <cell r="E8">
            <v>0</v>
          </cell>
          <cell r="F8">
            <v>0</v>
          </cell>
        </row>
        <row r="9">
          <cell r="A9">
            <v>604230</v>
          </cell>
          <cell r="B9" t="str">
            <v>Tržby za uhlie - ostatní (nie vlastná produkcia </v>
          </cell>
          <cell r="C9">
            <v>1</v>
          </cell>
          <cell r="D9" t="str">
            <v> Tržby z predaja tovaru (604)</v>
          </cell>
          <cell r="E9">
            <v>0</v>
          </cell>
        </row>
        <row r="10">
          <cell r="A10">
            <v>604231</v>
          </cell>
          <cell r="B10" t="str">
            <v>Tržby za uhlie - ostatní (nie vlastná produkcia </v>
          </cell>
          <cell r="C10">
            <v>1</v>
          </cell>
          <cell r="D10" t="str">
            <v> Tržby z predaja tovaru (604)</v>
          </cell>
          <cell r="E10">
            <v>0</v>
          </cell>
        </row>
        <row r="11">
          <cell r="A11">
            <v>604270</v>
          </cell>
          <cell r="B11" t="str">
            <v>Tržby za uhlie sokolovské - ENO - základná sadzba</v>
          </cell>
          <cell r="C11">
            <v>1</v>
          </cell>
          <cell r="D11" t="str">
            <v> Tržby z predaja tovaru (604)</v>
          </cell>
          <cell r="E11">
            <v>0</v>
          </cell>
        </row>
        <row r="12">
          <cell r="A12">
            <v>604271</v>
          </cell>
          <cell r="B12" t="str">
            <v>Tržby za uhlie sokolovské - ENO - prirážky, zrážky</v>
          </cell>
          <cell r="C12">
            <v>1</v>
          </cell>
          <cell r="D12" t="str">
            <v> Tržby z predaja tovaru (604)</v>
          </cell>
          <cell r="E12">
            <v>0</v>
          </cell>
        </row>
        <row r="13">
          <cell r="A13">
            <v>604280</v>
          </cell>
          <cell r="B13" t="str">
            <v>Tržby za uhlie poľské - mimo eurozóny</v>
          </cell>
          <cell r="C13">
            <v>1</v>
          </cell>
          <cell r="D13" t="str">
            <v> Tržby z predaja tovaru (604)</v>
          </cell>
          <cell r="E13">
            <v>0</v>
          </cell>
        </row>
        <row r="14">
          <cell r="C14" t="str">
            <v>1 -Uhlie tovar</v>
          </cell>
          <cell r="E14">
            <v>0</v>
          </cell>
          <cell r="F14">
            <v>0</v>
          </cell>
        </row>
        <row r="15">
          <cell r="A15">
            <v>604200</v>
          </cell>
          <cell r="B15" t="str">
            <v>Tržby zo závodných bufetov</v>
          </cell>
          <cell r="C15">
            <v>1</v>
          </cell>
          <cell r="D15" t="str">
            <v> Tržby z predaja tovaru (604)</v>
          </cell>
          <cell r="E15">
            <v>0</v>
          </cell>
        </row>
        <row r="16">
          <cell r="A16">
            <v>604201</v>
          </cell>
          <cell r="B16" t="str">
            <v>Tržby zo závodných bufetov</v>
          </cell>
          <cell r="C16">
            <v>1</v>
          </cell>
          <cell r="D16" t="str">
            <v> Tržby z predaja tovaru (604)</v>
          </cell>
          <cell r="E16">
            <v>0</v>
          </cell>
        </row>
        <row r="17">
          <cell r="A17">
            <v>604202</v>
          </cell>
          <cell r="B17" t="str">
            <v>Tržby zo závodných bufetov </v>
          </cell>
          <cell r="C17">
            <v>1</v>
          </cell>
          <cell r="D17" t="str">
            <v> Tržby z predaja tovaru (604)</v>
          </cell>
          <cell r="E17">
            <v>0</v>
          </cell>
        </row>
        <row r="18">
          <cell r="A18">
            <v>604210</v>
          </cell>
          <cell r="B18" t="str">
            <v>Tržby - rekreačné zariadenia</v>
          </cell>
          <cell r="C18">
            <v>1</v>
          </cell>
          <cell r="D18" t="str">
            <v> Tržby z predaja tovaru (604)</v>
          </cell>
          <cell r="E18">
            <v>0</v>
          </cell>
        </row>
        <row r="19">
          <cell r="A19">
            <v>604211</v>
          </cell>
          <cell r="B19" t="str">
            <v>VB-recepcia hote</v>
          </cell>
          <cell r="C19">
            <v>1</v>
          </cell>
          <cell r="D19" t="str">
            <v> Tržby z predaja tovaru (604)</v>
          </cell>
          <cell r="E19">
            <v>0</v>
          </cell>
        </row>
        <row r="20">
          <cell r="A20">
            <v>604212</v>
          </cell>
          <cell r="B20" t="str">
            <v>VB-penzion-bar-t</v>
          </cell>
          <cell r="C20">
            <v>1</v>
          </cell>
          <cell r="D20" t="str">
            <v> Tržby z predaja tovaru (604)</v>
          </cell>
          <cell r="E20">
            <v>0</v>
          </cell>
        </row>
        <row r="21">
          <cell r="A21">
            <v>604213</v>
          </cell>
          <cell r="B21" t="str">
            <v>VB-penzion-recep</v>
          </cell>
          <cell r="C21">
            <v>1</v>
          </cell>
          <cell r="D21" t="str">
            <v> Tržby z predaja tovaru (604)</v>
          </cell>
          <cell r="E21">
            <v>0</v>
          </cell>
        </row>
        <row r="22">
          <cell r="A22">
            <v>604220</v>
          </cell>
          <cell r="B22" t="str">
            <v>Tržby z obchodných zariadení (hotely)</v>
          </cell>
          <cell r="C22">
            <v>1</v>
          </cell>
          <cell r="D22" t="str">
            <v> Tržby z predaja tovaru (604)</v>
          </cell>
          <cell r="E22">
            <v>0</v>
          </cell>
        </row>
        <row r="23">
          <cell r="A23">
            <v>604221</v>
          </cell>
          <cell r="B23" t="str">
            <v>Tržby z obchodných zariadení (hotely) - zahraničie</v>
          </cell>
          <cell r="C23">
            <v>1</v>
          </cell>
          <cell r="D23" t="str">
            <v> Tržby z predaja tovaru (604)</v>
          </cell>
          <cell r="E23">
            <v>0</v>
          </cell>
        </row>
        <row r="24">
          <cell r="A24">
            <v>604222</v>
          </cell>
          <cell r="B24" t="str">
            <v>Tržby z obchodných zariadení - VŠH</v>
          </cell>
          <cell r="C24">
            <v>1</v>
          </cell>
          <cell r="D24" t="str">
            <v> Tržby z predaja tovaru (604)</v>
          </cell>
          <cell r="E24">
            <v>0</v>
          </cell>
        </row>
        <row r="25">
          <cell r="A25">
            <v>604223</v>
          </cell>
          <cell r="B25" t="str">
            <v>Tržby z obchodný</v>
          </cell>
          <cell r="C25">
            <v>1</v>
          </cell>
          <cell r="D25" t="str">
            <v> Tržby z predaja tovaru (604)</v>
          </cell>
          <cell r="E25">
            <v>0</v>
          </cell>
        </row>
        <row r="26">
          <cell r="C26" t="str">
            <v> 1. Rekr. zar., bufety, hotely</v>
          </cell>
          <cell r="E26">
            <v>0</v>
          </cell>
          <cell r="F26">
            <v>0</v>
          </cell>
        </row>
        <row r="27">
          <cell r="A27">
            <v>604310</v>
          </cell>
          <cell r="B27" t="str">
            <v>Tržby za predaj lezeckej techniky</v>
          </cell>
          <cell r="C27">
            <v>1</v>
          </cell>
          <cell r="D27" t="str">
            <v> Tržby z predaja tovaru (604)</v>
          </cell>
          <cell r="E27">
            <v>0</v>
          </cell>
        </row>
        <row r="28">
          <cell r="A28">
            <v>604311</v>
          </cell>
          <cell r="B28" t="str">
            <v>Tržbyv za predaj sebazáchovných prístrojov</v>
          </cell>
          <cell r="C28">
            <v>1</v>
          </cell>
          <cell r="D28" t="str">
            <v> Tržby z predaja tovaru (604)</v>
          </cell>
          <cell r="E28">
            <v>0</v>
          </cell>
        </row>
        <row r="29">
          <cell r="A29">
            <v>604312</v>
          </cell>
          <cell r="B29" t="str">
            <v>Tržby za predaj tovaru v rámci HBZS a Ras </v>
          </cell>
          <cell r="C29">
            <v>1</v>
          </cell>
          <cell r="D29" t="str">
            <v> Tržby z predaja tovaru (604)</v>
          </cell>
          <cell r="E29">
            <v>0</v>
          </cell>
        </row>
        <row r="30">
          <cell r="A30">
            <v>604315</v>
          </cell>
          <cell r="B30" t="str">
            <v>Tržby za predaj lezeckej techniky - redukcie v rámci a.s.</v>
          </cell>
          <cell r="C30">
            <v>1</v>
          </cell>
          <cell r="D30" t="str">
            <v> Tržby z predaja tovaru (604)</v>
          </cell>
          <cell r="E30">
            <v>0</v>
          </cell>
        </row>
        <row r="31">
          <cell r="A31">
            <v>604398</v>
          </cell>
          <cell r="B31" t="str">
            <v>Podiel na výnosoch združenia</v>
          </cell>
          <cell r="C31">
            <v>1</v>
          </cell>
          <cell r="D31" t="str">
            <v> Tržby z predaja tovaru (604)</v>
          </cell>
          <cell r="E31">
            <v>0</v>
          </cell>
        </row>
        <row r="32">
          <cell r="A32">
            <v>604500</v>
          </cell>
          <cell r="B32" t="str">
            <v>Tržby z predaja ostatného tovaru</v>
          </cell>
          <cell r="C32">
            <v>1</v>
          </cell>
          <cell r="D32" t="str">
            <v> Tržby z predaja tovaru (604)</v>
          </cell>
          <cell r="E32">
            <v>0</v>
          </cell>
        </row>
        <row r="33">
          <cell r="A33">
            <v>604900</v>
          </cell>
          <cell r="B33" t="str">
            <v>Odpočitateľné položky</v>
          </cell>
          <cell r="C33">
            <v>1</v>
          </cell>
          <cell r="D33" t="str">
            <v> Tržby z predaja tovaru (604)</v>
          </cell>
          <cell r="E33">
            <v>0</v>
          </cell>
        </row>
        <row r="34">
          <cell r="A34">
            <v>604907</v>
          </cell>
          <cell r="B34" t="str">
            <v>Výnosy zahrnuté v dodatočnom daňovom priznaní</v>
          </cell>
          <cell r="C34">
            <v>1</v>
          </cell>
          <cell r="D34" t="str">
            <v> Tržby z predaja tovaru (604)</v>
          </cell>
          <cell r="E34">
            <v>0</v>
          </cell>
        </row>
        <row r="35">
          <cell r="C35">
            <v>1</v>
          </cell>
          <cell r="D35" t="str">
            <v>Ostatné</v>
          </cell>
          <cell r="E35">
            <v>0</v>
          </cell>
          <cell r="F35">
            <v>0</v>
          </cell>
        </row>
        <row r="36">
          <cell r="A36">
            <v>601160</v>
          </cell>
          <cell r="B36" t="str">
            <v>Triedené uhlie - predaj za cenu od výrobcu</v>
          </cell>
          <cell r="C36" t="str">
            <v>2.1.1</v>
          </cell>
          <cell r="D36" t="str">
            <v>  z toho:  tržby za uhlie spolu</v>
          </cell>
          <cell r="E36">
            <v>0</v>
          </cell>
        </row>
        <row r="37">
          <cell r="A37">
            <v>601161</v>
          </cell>
          <cell r="B37" t="str">
            <v>Triedené uhlie - predaj za zľavnenú cenu u výrobcu</v>
          </cell>
          <cell r="C37" t="str">
            <v>2.1.1</v>
          </cell>
          <cell r="D37" t="str">
            <v>  z toho:  tržby za uhlie spolu</v>
          </cell>
          <cell r="E37">
            <v>0</v>
          </cell>
        </row>
        <row r="38">
          <cell r="A38">
            <v>601162</v>
          </cell>
          <cell r="B38" t="str">
            <v>Triedené uhlie - predaj pre konečnú spotrebu</v>
          </cell>
          <cell r="C38" t="str">
            <v>2.1.1</v>
          </cell>
          <cell r="D38" t="str">
            <v>  z toho:  tržby za uhlie spolu</v>
          </cell>
          <cell r="E38">
            <v>0</v>
          </cell>
        </row>
        <row r="39">
          <cell r="A39">
            <v>601163</v>
          </cell>
          <cell r="B39" t="str">
            <v>Triedené uhlie - deputát  dôchodcov</v>
          </cell>
          <cell r="C39" t="str">
            <v>2.1.1</v>
          </cell>
          <cell r="D39" t="str">
            <v>  z toho:  tržby za uhlie spolu</v>
          </cell>
          <cell r="E39">
            <v>0</v>
          </cell>
        </row>
        <row r="40">
          <cell r="A40">
            <v>601164</v>
          </cell>
          <cell r="B40" t="str">
            <v>Triedené uhlie - vývoz</v>
          </cell>
          <cell r="C40" t="str">
            <v>2.1.1</v>
          </cell>
          <cell r="D40" t="str">
            <v>  z toho:  tržby za uhlie spolu</v>
          </cell>
          <cell r="E40">
            <v>0</v>
          </cell>
        </row>
        <row r="41">
          <cell r="A41">
            <v>601165</v>
          </cell>
          <cell r="B41" t="str">
            <v>Triedené uhlie - redukcie v rámci a. s.</v>
          </cell>
          <cell r="C41" t="str">
            <v>2.1.1</v>
          </cell>
          <cell r="D41" t="str">
            <v>  z toho:  tržby za uhlie spolu</v>
          </cell>
          <cell r="E41">
            <v>0</v>
          </cell>
        </row>
        <row r="42">
          <cell r="A42">
            <v>601166</v>
          </cell>
          <cell r="B42" t="str">
            <v>Triedené uhlie - Rosimex</v>
          </cell>
          <cell r="C42" t="str">
            <v>2.1.1</v>
          </cell>
          <cell r="D42" t="str">
            <v>  z toho:  tržby za uhlie spolu</v>
          </cell>
          <cell r="E42">
            <v>0</v>
          </cell>
        </row>
        <row r="43">
          <cell r="A43">
            <v>601167</v>
          </cell>
          <cell r="B43" t="str">
            <v>Triedené uhlie - iné</v>
          </cell>
          <cell r="C43" t="str">
            <v>2.1.1</v>
          </cell>
          <cell r="D43" t="str">
            <v>  z toho:  tržby za uhlie spolu</v>
          </cell>
          <cell r="E43">
            <v>0</v>
          </cell>
        </row>
        <row r="44">
          <cell r="A44">
            <v>601175</v>
          </cell>
          <cell r="B44" t="str">
            <v>Triedené uhlie - vlastná spotreba - redukcie v rámci a.s.</v>
          </cell>
          <cell r="C44" t="str">
            <v>2.1.1</v>
          </cell>
          <cell r="D44" t="str">
            <v>  z toho:  tržby za uhlie spolu</v>
          </cell>
          <cell r="E44">
            <v>0</v>
          </cell>
        </row>
        <row r="45">
          <cell r="C45" t="str">
            <v>2.1.1 TDU celkom</v>
          </cell>
          <cell r="E45">
            <v>0</v>
          </cell>
          <cell r="F45">
            <v>0</v>
          </cell>
        </row>
        <row r="46">
          <cell r="A46">
            <v>601110</v>
          </cell>
          <cell r="B46" t="str">
            <v>Energetické uhlie - ENO,základná sadzba</v>
          </cell>
          <cell r="C46" t="str">
            <v>2.1.1</v>
          </cell>
          <cell r="D46" t="str">
            <v>  z toho:  tržby za uhlie spolu</v>
          </cell>
          <cell r="E46">
            <v>0</v>
          </cell>
        </row>
        <row r="47">
          <cell r="A47">
            <v>601115</v>
          </cell>
          <cell r="B47" t="str">
            <v>Energetické uhlie - redukcie v rámci a. s.</v>
          </cell>
          <cell r="C47" t="str">
            <v>2.1.1</v>
          </cell>
          <cell r="D47" t="str">
            <v>  z toho:  tržby za uhlie spolu</v>
          </cell>
          <cell r="E47">
            <v>0</v>
          </cell>
        </row>
        <row r="48">
          <cell r="C48" t="str">
            <v>2.1.1  ENO - zakl. sadzba</v>
          </cell>
          <cell r="E48">
            <v>0</v>
          </cell>
          <cell r="F48">
            <v>0</v>
          </cell>
        </row>
        <row r="49">
          <cell r="A49">
            <v>601111</v>
          </cell>
          <cell r="B49" t="str">
            <v>Energetické uhlie - ENO, prirážky, zrážky</v>
          </cell>
          <cell r="C49" t="str">
            <v>2.1.1</v>
          </cell>
          <cell r="D49" t="str">
            <v>  z toho:  tržby za uhlie spolu</v>
          </cell>
          <cell r="E49">
            <v>0</v>
          </cell>
        </row>
        <row r="50">
          <cell r="C50" t="str">
            <v>2.1.1   ENO - priražky,zrážky</v>
          </cell>
          <cell r="E50">
            <v>0</v>
          </cell>
          <cell r="F50">
            <v>0</v>
          </cell>
        </row>
        <row r="51">
          <cell r="A51">
            <v>601112</v>
          </cell>
          <cell r="B51" t="str">
            <v>Energetické uhlie ENO - zrážky za obsah síry</v>
          </cell>
          <cell r="C51" t="str">
            <v>2.1.1</v>
          </cell>
          <cell r="D51" t="str">
            <v>  z toho:  tržby za uhlie spolu</v>
          </cell>
          <cell r="E51">
            <v>0</v>
          </cell>
        </row>
        <row r="52">
          <cell r="C52" t="str">
            <v>2.1.1 ENO - zražka za síru</v>
          </cell>
          <cell r="E52">
            <v>0</v>
          </cell>
          <cell r="F52">
            <v>0</v>
          </cell>
        </row>
        <row r="53">
          <cell r="A53">
            <v>601151</v>
          </cell>
          <cell r="B53" t="str">
            <v>energetické uhlie - Rosimex</v>
          </cell>
          <cell r="C53" t="str">
            <v>2.1.1</v>
          </cell>
          <cell r="D53" t="str">
            <v>  z toho:  tržby za uhlie spolu</v>
          </cell>
          <cell r="E53">
            <v>0</v>
          </cell>
        </row>
        <row r="54">
          <cell r="C54" t="str">
            <v>2.1.1 Bukocel</v>
          </cell>
          <cell r="E54">
            <v>0</v>
          </cell>
          <cell r="F54">
            <v>0</v>
          </cell>
        </row>
        <row r="55">
          <cell r="A55">
            <v>601155</v>
          </cell>
          <cell r="B55" t="str">
            <v>Energetické uhlie - mimo ENO - redukcie v rám. a.s</v>
          </cell>
          <cell r="C55" t="str">
            <v>2.1.1</v>
          </cell>
          <cell r="D55" t="str">
            <v>  z toho:  tržby za uhlie spolu</v>
          </cell>
          <cell r="E55">
            <v>0</v>
          </cell>
        </row>
        <row r="56">
          <cell r="A56">
            <v>601156</v>
          </cell>
          <cell r="B56" t="str">
            <v>Energetické uhlie - iní</v>
          </cell>
          <cell r="C56" t="str">
            <v>2.1.1</v>
          </cell>
          <cell r="D56" t="str">
            <v>  z toho:  tržby za uhlie spolu</v>
          </cell>
          <cell r="E56">
            <v>0</v>
          </cell>
        </row>
        <row r="57">
          <cell r="A57">
            <v>601157</v>
          </cell>
          <cell r="B57" t="str">
            <v>Energetické uhlie - vývoz - Eurozóna</v>
          </cell>
          <cell r="C57" t="str">
            <v>2.1.1</v>
          </cell>
          <cell r="D57" t="str">
            <v>  z toho:  tržby za uhlie spolu</v>
          </cell>
          <cell r="E57">
            <v>0</v>
          </cell>
        </row>
        <row r="58">
          <cell r="A58">
            <v>601158</v>
          </cell>
          <cell r="B58" t="str">
            <v>Energetické uhlie - vývoz - mimo Eurozóny</v>
          </cell>
          <cell r="C58" t="str">
            <v>2.1.1</v>
          </cell>
          <cell r="D58" t="str">
            <v>  z toho:  tržby za uhlie spolu</v>
          </cell>
          <cell r="E58">
            <v>0</v>
          </cell>
        </row>
        <row r="59">
          <cell r="A59">
            <v>601159</v>
          </cell>
          <cell r="B59" t="str">
            <v>Energetické uhlie - zrážky za síru</v>
          </cell>
          <cell r="C59" t="str">
            <v>2.1.1</v>
          </cell>
          <cell r="D59" t="str">
            <v>  z toho:  tržby za uhlie spolu</v>
          </cell>
          <cell r="E59">
            <v>0</v>
          </cell>
        </row>
        <row r="60">
          <cell r="C60" t="str">
            <v>2.1.1 Ostatné mimo ENO Celkom</v>
          </cell>
          <cell r="E60">
            <v>0</v>
          </cell>
          <cell r="F60">
            <v>0</v>
          </cell>
        </row>
        <row r="61">
          <cell r="A61">
            <v>601240</v>
          </cell>
          <cell r="B61" t="str">
            <v>Tržby za strojárenske výrobky - BT</v>
          </cell>
          <cell r="C61" t="str">
            <v>2.1.2</v>
          </cell>
          <cell r="D61" t="str">
            <v>               tržby za vlastné výrobky - ostatné</v>
          </cell>
          <cell r="E61">
            <v>0</v>
          </cell>
        </row>
        <row r="62">
          <cell r="A62">
            <v>601241</v>
          </cell>
          <cell r="B62" t="str">
            <v>Tržby za stroj. výrobky - BT - mimo Eurozóny</v>
          </cell>
          <cell r="C62" t="str">
            <v>2.1.2</v>
          </cell>
          <cell r="D62" t="str">
            <v>               tržby za vlastné výrobky - ostatné</v>
          </cell>
          <cell r="E62">
            <v>0</v>
          </cell>
        </row>
        <row r="63">
          <cell r="A63">
            <v>601242</v>
          </cell>
          <cell r="B63" t="str">
            <v>Tržby za stroj. výrobky - BT - Eurozóna</v>
          </cell>
          <cell r="C63" t="str">
            <v>2.1.2</v>
          </cell>
          <cell r="D63" t="str">
            <v>               tržby za vlastné výrobky - ostatné</v>
          </cell>
          <cell r="E63">
            <v>0</v>
          </cell>
        </row>
        <row r="64">
          <cell r="A64">
            <v>601245</v>
          </cell>
          <cell r="B64" t="str">
            <v>Tržby za strojár</v>
          </cell>
          <cell r="C64" t="str">
            <v>2.1.2</v>
          </cell>
          <cell r="D64" t="str">
            <v>               tržby za vlastné výrobky - ostatné</v>
          </cell>
          <cell r="E64">
            <v>0</v>
          </cell>
        </row>
        <row r="65">
          <cell r="A65">
            <v>601891</v>
          </cell>
          <cell r="B65" t="str">
            <v> Reklamácie uznané - mimo EMU</v>
          </cell>
          <cell r="C65" t="str">
            <v>2.1.2</v>
          </cell>
          <cell r="D65" t="str">
            <v>               tržby za vlastné výrobky - ostatné</v>
          </cell>
          <cell r="E65">
            <v>0</v>
          </cell>
        </row>
        <row r="66">
          <cell r="A66">
            <v>601892</v>
          </cell>
          <cell r="B66" t="str">
            <v> Reklamácie uznané - EMU</v>
          </cell>
          <cell r="C66" t="str">
            <v>2.1.2</v>
          </cell>
          <cell r="D66" t="str">
            <v>               tržby za vlastné výrobky - ostatné</v>
          </cell>
          <cell r="E66">
            <v>0</v>
          </cell>
        </row>
        <row r="67">
          <cell r="C67" t="str">
            <v>2.1.2 strojarske vyrobkymimo HBP -BT</v>
          </cell>
          <cell r="E67">
            <v>0</v>
          </cell>
          <cell r="F67">
            <v>0</v>
          </cell>
        </row>
        <row r="68">
          <cell r="A68">
            <v>601220</v>
          </cell>
          <cell r="B68" t="str">
            <v>Tržby za strojárenské výrobky ostatné</v>
          </cell>
          <cell r="C68" t="str">
            <v>2.1.2</v>
          </cell>
          <cell r="D68" t="str">
            <v>               tržby za vlastné výrobky - ostatné</v>
          </cell>
          <cell r="E68">
            <v>0</v>
          </cell>
        </row>
        <row r="69">
          <cell r="A69">
            <v>601221</v>
          </cell>
          <cell r="B69" t="str">
            <v>Tržby za strojárenské výrobky -  ostatné-zahraničie</v>
          </cell>
          <cell r="C69" t="str">
            <v>2.1.2</v>
          </cell>
          <cell r="D69" t="str">
            <v>               tržby za vlastné výrobky - ostatné</v>
          </cell>
          <cell r="E69">
            <v>0</v>
          </cell>
        </row>
        <row r="70">
          <cell r="A70">
            <v>601223</v>
          </cell>
          <cell r="B70" t="str">
            <v>Tržby za strojár</v>
          </cell>
          <cell r="C70" t="str">
            <v>2.1.2</v>
          </cell>
          <cell r="D70" t="str">
            <v>               tržby za vlastné výrobky - ostatné</v>
          </cell>
          <cell r="E70">
            <v>0</v>
          </cell>
        </row>
        <row r="71">
          <cell r="A71">
            <v>601222</v>
          </cell>
          <cell r="B71" t="str">
            <v>Tržby za stroj.</v>
          </cell>
          <cell r="C71" t="str">
            <v>2.1.2</v>
          </cell>
          <cell r="D71" t="str">
            <v>               tržby za vlastné výrobky - ostatné</v>
          </cell>
          <cell r="E71">
            <v>0</v>
          </cell>
        </row>
        <row r="72">
          <cell r="A72">
            <v>601224</v>
          </cell>
          <cell r="B72" t="str">
            <v>Tržby za strojár</v>
          </cell>
          <cell r="C72" t="str">
            <v>2.1.2</v>
          </cell>
          <cell r="D72" t="str">
            <v>               tržby za vlastné výrobky - ostatné</v>
          </cell>
          <cell r="E72">
            <v>0</v>
          </cell>
        </row>
        <row r="73">
          <cell r="C73" t="str">
            <v>2.1.2 strojarske vyrobkymimo HBP - ostatne</v>
          </cell>
          <cell r="E73">
            <v>0</v>
          </cell>
          <cell r="F73">
            <v>0</v>
          </cell>
        </row>
        <row r="74">
          <cell r="A74">
            <v>601230</v>
          </cell>
          <cell r="B74" t="str">
            <v>Tržby za drevárske výrobky</v>
          </cell>
          <cell r="C74" t="str">
            <v>2.1.2</v>
          </cell>
          <cell r="D74" t="str">
            <v>               tržby za vlastné výrobky - ostatné</v>
          </cell>
          <cell r="E74">
            <v>0</v>
          </cell>
        </row>
        <row r="75">
          <cell r="A75">
            <v>601300</v>
          </cell>
          <cell r="B75" t="str">
            <v>Tržby z predaja</v>
          </cell>
          <cell r="C75" t="str">
            <v>2.1.2</v>
          </cell>
          <cell r="D75" t="str">
            <v>               tržby za vlastné výrobky - ostatné</v>
          </cell>
          <cell r="E75">
            <v>0</v>
          </cell>
        </row>
        <row r="76">
          <cell r="A76">
            <v>601600</v>
          </cell>
          <cell r="B76" t="str">
            <v>Tržby z  výroby húb</v>
          </cell>
          <cell r="C76" t="str">
            <v>2.1.2</v>
          </cell>
          <cell r="D76" t="str">
            <v>               tržby za vlastné výrobky - ostatné</v>
          </cell>
          <cell r="E76">
            <v>0</v>
          </cell>
        </row>
        <row r="77">
          <cell r="A77">
            <v>601890</v>
          </cell>
          <cell r="B77" t="str">
            <v>Reklamácie uplatnené odberateľom</v>
          </cell>
          <cell r="C77" t="str">
            <v>2.1.2</v>
          </cell>
          <cell r="D77" t="str">
            <v>               tržby za vlastné výrobky - ostatné</v>
          </cell>
          <cell r="E77">
            <v>0</v>
          </cell>
        </row>
        <row r="78">
          <cell r="A78">
            <v>601900</v>
          </cell>
          <cell r="B78" t="str">
            <v>Odpočitateľné položky</v>
          </cell>
          <cell r="C78" t="str">
            <v>2.1.2</v>
          </cell>
          <cell r="D78" t="str">
            <v>               tržby za vlastné výrobky - ostatné</v>
          </cell>
          <cell r="E78">
            <v>0</v>
          </cell>
        </row>
        <row r="79">
          <cell r="A79">
            <v>601907</v>
          </cell>
          <cell r="B79" t="str">
            <v>Výnosy zahrnuté v dodatočnom daňovom priznaní</v>
          </cell>
          <cell r="C79" t="str">
            <v>2.1.2</v>
          </cell>
          <cell r="D79" t="str">
            <v>               tržby za vlastné výrobky - ostatné</v>
          </cell>
          <cell r="E79">
            <v>0</v>
          </cell>
        </row>
        <row r="80">
          <cell r="C80" t="str">
            <v>2.1.2 ostatne</v>
          </cell>
          <cell r="E80">
            <v>0</v>
          </cell>
          <cell r="F80">
            <v>0</v>
          </cell>
        </row>
        <row r="81">
          <cell r="A81">
            <v>602150</v>
          </cell>
          <cell r="B81" t="str">
            <v>Tržby za elektrickú energiu</v>
          </cell>
          <cell r="C81" t="str">
            <v>2.2</v>
          </cell>
          <cell r="D81" t="str">
            <v>     Tržby z predaja služieb (602)</v>
          </cell>
          <cell r="E81">
            <v>0</v>
          </cell>
        </row>
        <row r="82">
          <cell r="A82">
            <v>602155</v>
          </cell>
          <cell r="B82" t="str">
            <v>Redukované tržby  za elektr. energiu v rámci a.s.</v>
          </cell>
          <cell r="C82" t="str">
            <v>2.2</v>
          </cell>
          <cell r="D82" t="str">
            <v>     Tržby z predaja služieb (602)</v>
          </cell>
          <cell r="E82">
            <v>0</v>
          </cell>
        </row>
        <row r="83">
          <cell r="C83" t="str">
            <v>2.2 Elektricka energia</v>
          </cell>
          <cell r="E83">
            <v>0</v>
          </cell>
          <cell r="F83">
            <v>0</v>
          </cell>
        </row>
        <row r="84">
          <cell r="A84">
            <v>602170</v>
          </cell>
          <cell r="B84" t="str">
            <v>Tržby za tepelnú energiu</v>
          </cell>
          <cell r="C84" t="str">
            <v>2.2</v>
          </cell>
          <cell r="D84" t="str">
            <v>     Tržby z predaja služieb (602)</v>
          </cell>
          <cell r="E84">
            <v>0</v>
          </cell>
        </row>
        <row r="85">
          <cell r="A85">
            <v>602175</v>
          </cell>
          <cell r="B85" t="str">
            <v>Redukované tržby za teplo v rámci a.s.</v>
          </cell>
          <cell r="C85" t="str">
            <v>2.2</v>
          </cell>
          <cell r="D85" t="str">
            <v>     Tržby z predaja služieb (602)</v>
          </cell>
          <cell r="E85">
            <v>0</v>
          </cell>
        </row>
        <row r="86">
          <cell r="C86" t="str">
            <v> 2.2 Tepelna energia</v>
          </cell>
          <cell r="E86">
            <v>0</v>
          </cell>
          <cell r="F86">
            <v>0</v>
          </cell>
        </row>
        <row r="87">
          <cell r="A87">
            <v>602160</v>
          </cell>
          <cell r="B87" t="str">
            <v>Tržby za vodu</v>
          </cell>
          <cell r="C87" t="str">
            <v>2.2</v>
          </cell>
          <cell r="D87" t="str">
            <v>     Tržby z predaja služieb (602)</v>
          </cell>
          <cell r="E87">
            <v>0</v>
          </cell>
        </row>
        <row r="88">
          <cell r="A88">
            <v>602165</v>
          </cell>
          <cell r="B88" t="str">
            <v>Redukované tržby za vodu v rámci a. s.</v>
          </cell>
          <cell r="C88" t="str">
            <v>2.2</v>
          </cell>
          <cell r="D88" t="str">
            <v>     Tržby z predaja služieb (602)</v>
          </cell>
          <cell r="E88">
            <v>0</v>
          </cell>
        </row>
        <row r="89">
          <cell r="A89">
            <v>602180</v>
          </cell>
          <cell r="B89" t="str">
            <v>Tržby za plyn</v>
          </cell>
          <cell r="C89" t="str">
            <v>2.2</v>
          </cell>
          <cell r="D89" t="str">
            <v>     Tržby z predaja služieb (602)</v>
          </cell>
          <cell r="E89">
            <v>0</v>
          </cell>
        </row>
        <row r="90">
          <cell r="A90">
            <v>602185</v>
          </cell>
          <cell r="B90" t="str">
            <v>Redukované tržby za plyn v rámci a. s.</v>
          </cell>
          <cell r="C90" t="str">
            <v>2.2</v>
          </cell>
          <cell r="D90" t="str">
            <v>     Tržby z predaja služieb (602)</v>
          </cell>
          <cell r="E90">
            <v>0</v>
          </cell>
        </row>
        <row r="91">
          <cell r="C91" t="str">
            <v>2.2 Ostatna energia</v>
          </cell>
          <cell r="E91">
            <v>0</v>
          </cell>
          <cell r="F91">
            <v>0</v>
          </cell>
        </row>
        <row r="92">
          <cell r="A92">
            <v>602100</v>
          </cell>
          <cell r="B92" t="str">
            <v>Tržby zo závodných jedální</v>
          </cell>
          <cell r="C92" t="str">
            <v>2.2</v>
          </cell>
          <cell r="D92" t="str">
            <v>     Tržby z predaja služieb (602)</v>
          </cell>
          <cell r="E92">
            <v>0</v>
          </cell>
        </row>
        <row r="93">
          <cell r="A93">
            <v>602110</v>
          </cell>
          <cell r="B93" t="str">
            <v>Tržby z desiatových balíčkov</v>
          </cell>
          <cell r="C93" t="str">
            <v>2.2</v>
          </cell>
          <cell r="D93" t="str">
            <v>     Tržby z predaja služieb (602)</v>
          </cell>
          <cell r="E93">
            <v>0</v>
          </cell>
        </row>
        <row r="94">
          <cell r="C94" t="str">
            <v>2.2 Tržby služby ZJ</v>
          </cell>
          <cell r="E94">
            <v>0</v>
          </cell>
          <cell r="F94">
            <v>0</v>
          </cell>
        </row>
        <row r="95">
          <cell r="A95">
            <v>602300</v>
          </cell>
          <cell r="B95" t="str">
            <v>Tržby z obytných domov</v>
          </cell>
          <cell r="C95" t="str">
            <v>2.2</v>
          </cell>
          <cell r="D95" t="str">
            <v>     Tržby z predaja služieb (602)</v>
          </cell>
          <cell r="E95">
            <v>0</v>
          </cell>
        </row>
        <row r="96">
          <cell r="A96">
            <v>602310</v>
          </cell>
          <cell r="B96" t="str">
            <v>Tržby zo slobodární- zamestnanci</v>
          </cell>
          <cell r="C96" t="str">
            <v>2.2</v>
          </cell>
          <cell r="D96" t="str">
            <v>     Tržby z predaja služieb (602)</v>
          </cell>
          <cell r="E96">
            <v>0</v>
          </cell>
        </row>
        <row r="97">
          <cell r="A97">
            <v>602311</v>
          </cell>
          <cell r="B97" t="str">
            <v>Tržby zo slobodární- cudzí</v>
          </cell>
          <cell r="C97" t="str">
            <v>2.2</v>
          </cell>
          <cell r="D97" t="str">
            <v>     Tržby z predaja služieb (602)</v>
          </cell>
          <cell r="E97">
            <v>0</v>
          </cell>
        </row>
        <row r="98">
          <cell r="C98" t="str">
            <v>2.2 Tržby služby slobodarne</v>
          </cell>
          <cell r="E98">
            <v>0</v>
          </cell>
          <cell r="F98">
            <v>0</v>
          </cell>
        </row>
        <row r="99">
          <cell r="A99">
            <v>602320</v>
          </cell>
          <cell r="B99" t="str">
            <v>Tržby z hotelov a rekreačných zariadení-ubytovanie</v>
          </cell>
          <cell r="C99" t="str">
            <v>2.2</v>
          </cell>
          <cell r="D99" t="str">
            <v>     Tržby z predaja služieb (602)</v>
          </cell>
          <cell r="E99">
            <v>0</v>
          </cell>
        </row>
        <row r="100">
          <cell r="A100">
            <v>602323</v>
          </cell>
          <cell r="B100" t="str">
            <v>Tržby z hotelov a rekr.zar.-ubytov.-Eurozóna</v>
          </cell>
          <cell r="C100" t="str">
            <v>2.2</v>
          </cell>
          <cell r="D100" t="str">
            <v>     Tržby z predaja služieb (602)</v>
          </cell>
          <cell r="E100">
            <v>0</v>
          </cell>
        </row>
        <row r="101">
          <cell r="A101">
            <v>602326</v>
          </cell>
          <cell r="B101" t="str">
            <v>Tržby z hotelov a rekr. zar.-ubytovanie-zahraničie</v>
          </cell>
          <cell r="C101" t="str">
            <v>2.2</v>
          </cell>
          <cell r="D101" t="str">
            <v>     Tržby z predaja služieb (602)</v>
          </cell>
          <cell r="E101">
            <v>0</v>
          </cell>
        </row>
        <row r="102">
          <cell r="C102" t="str">
            <v>   2.2 hotely a rekr. zar. - ubytovanie</v>
          </cell>
          <cell r="E102">
            <v>0</v>
          </cell>
          <cell r="F102">
            <v>0</v>
          </cell>
        </row>
        <row r="103">
          <cell r="A103">
            <v>602321</v>
          </cell>
          <cell r="B103" t="str">
            <v>Tržby z hotelov a rekreačných zariadení-strava</v>
          </cell>
          <cell r="C103" t="str">
            <v>2.2</v>
          </cell>
          <cell r="D103" t="str">
            <v>     Tržby z predaja služieb (602)</v>
          </cell>
          <cell r="E103">
            <v>0</v>
          </cell>
        </row>
        <row r="104">
          <cell r="A104">
            <v>602324</v>
          </cell>
          <cell r="B104" t="str">
            <v>Tržby z hotelov a rekr.zar.-strava-Eurozóna</v>
          </cell>
          <cell r="C104" t="str">
            <v>2.2</v>
          </cell>
          <cell r="D104" t="str">
            <v>     Tržby z predaja služieb (602)</v>
          </cell>
          <cell r="E104">
            <v>0</v>
          </cell>
        </row>
        <row r="105">
          <cell r="A105">
            <v>602327</v>
          </cell>
          <cell r="B105" t="str">
            <v>Tržby z hotelov a rekr. zar. - strava - zahraničie</v>
          </cell>
          <cell r="C105" t="str">
            <v>2.2</v>
          </cell>
          <cell r="D105" t="str">
            <v>     Tržby z predaja služieb (602)</v>
          </cell>
          <cell r="E105">
            <v>0</v>
          </cell>
        </row>
        <row r="106">
          <cell r="C106" t="str">
            <v>   2.2 hotely a rekr. zar. - stravovanie</v>
          </cell>
          <cell r="E106">
            <v>0</v>
          </cell>
          <cell r="F106">
            <v>0</v>
          </cell>
        </row>
        <row r="107">
          <cell r="A107">
            <v>602322</v>
          </cell>
          <cell r="B107" t="str">
            <v>Tržby z hotelov a rekreačných zariadení-ostatné</v>
          </cell>
          <cell r="C107" t="str">
            <v>2.2</v>
          </cell>
          <cell r="D107" t="str">
            <v>     Tržby z predaja služieb (602)</v>
          </cell>
          <cell r="E107">
            <v>0</v>
          </cell>
        </row>
        <row r="108">
          <cell r="A108">
            <v>602328</v>
          </cell>
          <cell r="B108" t="str">
            <v>Tržby z hotelov a rekr.zar.-ostatné-mimo Eurozóny</v>
          </cell>
          <cell r="C108" t="str">
            <v>2.2</v>
          </cell>
          <cell r="D108" t="str">
            <v>     Tržby z predaja služieb (602)</v>
          </cell>
          <cell r="E108">
            <v>0</v>
          </cell>
        </row>
        <row r="109">
          <cell r="A109">
            <v>602329</v>
          </cell>
          <cell r="B109" t="str">
            <v>Tržby z hotelov a rekr.zar.-ostatné-Eurozóna</v>
          </cell>
          <cell r="C109" t="str">
            <v>2.2</v>
          </cell>
          <cell r="D109" t="str">
            <v>     Tržby z predaja služieb (602)</v>
          </cell>
          <cell r="E109">
            <v>0</v>
          </cell>
        </row>
        <row r="110">
          <cell r="C110" t="str">
            <v>   2.2 hotely a rekr. zar. - ostatne služby</v>
          </cell>
          <cell r="E110">
            <v>0</v>
          </cell>
          <cell r="F110">
            <v>0</v>
          </cell>
        </row>
        <row r="111">
          <cell r="A111">
            <v>602275</v>
          </cell>
          <cell r="B111" t="str">
            <v>Tržby za opravárenské výkony COVHIM - redukcie</v>
          </cell>
          <cell r="C111" t="str">
            <v>2.2</v>
          </cell>
          <cell r="D111" t="str">
            <v>     Tržby z predaja služieb (602)</v>
          </cell>
          <cell r="E111">
            <v>0</v>
          </cell>
        </row>
        <row r="112">
          <cell r="C112" t="str">
            <v>2.2Tržby  za oprav. Vykony COVHIM</v>
          </cell>
          <cell r="E112">
            <v>0</v>
          </cell>
          <cell r="F112">
            <v>0</v>
          </cell>
        </row>
        <row r="113">
          <cell r="A113">
            <v>602285</v>
          </cell>
          <cell r="B113" t="str">
            <v>Tržby za opravárenské výkony mech.dielne-redukcie</v>
          </cell>
          <cell r="C113" t="str">
            <v>2.2</v>
          </cell>
          <cell r="D113" t="str">
            <v>     Tržby z predaja služieb (602)</v>
          </cell>
          <cell r="E113">
            <v>0</v>
          </cell>
        </row>
        <row r="114">
          <cell r="C114" t="str">
            <v>2.2 Tržby  za oprav. vykony HBP - MD</v>
          </cell>
          <cell r="E114">
            <v>0</v>
          </cell>
          <cell r="F114">
            <v>0</v>
          </cell>
        </row>
        <row r="115">
          <cell r="A115">
            <v>602295</v>
          </cell>
          <cell r="B115" t="str">
            <v>Tržby za opravárenské výkony elektrodielňa-redukci</v>
          </cell>
          <cell r="C115" t="str">
            <v>2.2</v>
          </cell>
          <cell r="D115" t="str">
            <v>     Tržby z predaja služieb (602)</v>
          </cell>
          <cell r="E115">
            <v>0</v>
          </cell>
        </row>
        <row r="116">
          <cell r="C116" t="str">
            <v>2.2 Tržby  za oprav. vykony HBP - ELD</v>
          </cell>
          <cell r="E116">
            <v>0</v>
          </cell>
          <cell r="F116">
            <v>0</v>
          </cell>
        </row>
        <row r="117">
          <cell r="A117">
            <v>602290</v>
          </cell>
          <cell r="B117" t="str">
            <v>Tržby za opravárenské výkony elektrodielňa</v>
          </cell>
          <cell r="C117" t="str">
            <v>2.2</v>
          </cell>
          <cell r="D117" t="str">
            <v>     Tržby z predaja služieb (602)</v>
          </cell>
          <cell r="E117">
            <v>0</v>
          </cell>
        </row>
        <row r="118">
          <cell r="C118" t="str">
            <v>2.2 Tržby  za oprav. vykony  mimo HBP - ELD</v>
          </cell>
          <cell r="E118">
            <v>0</v>
          </cell>
          <cell r="F118">
            <v>0</v>
          </cell>
        </row>
        <row r="119">
          <cell r="A119">
            <v>602245</v>
          </cell>
          <cell r="B119" t="str">
            <v>Tržby za opravárenské výkony ostatné - redukcie</v>
          </cell>
          <cell r="C119" t="str">
            <v>2.2</v>
          </cell>
          <cell r="D119" t="str">
            <v>     Tržby z predaja služieb (602)</v>
          </cell>
          <cell r="E119">
            <v>0</v>
          </cell>
        </row>
        <row r="120">
          <cell r="C120" t="str">
            <v>2.2 Tržby  za oprav. vykony HBP - ostatne</v>
          </cell>
          <cell r="E120">
            <v>0</v>
          </cell>
          <cell r="F120">
            <v>0</v>
          </cell>
        </row>
        <row r="121">
          <cell r="A121">
            <v>602240</v>
          </cell>
          <cell r="B121" t="str">
            <v>Tržby za opravárenské výkony - ostatné</v>
          </cell>
          <cell r="C121" t="str">
            <v>2.2</v>
          </cell>
          <cell r="D121" t="str">
            <v>     Tržby z predaja služieb (602)</v>
          </cell>
          <cell r="E121">
            <v>0</v>
          </cell>
        </row>
        <row r="122">
          <cell r="A122">
            <v>602241</v>
          </cell>
          <cell r="B122" t="str">
            <v>Tržby za opravy mimo EMU</v>
          </cell>
          <cell r="C122" t="str">
            <v>2.2</v>
          </cell>
          <cell r="D122" t="str">
            <v>     Tržby z predaja služieb (602)</v>
          </cell>
          <cell r="E122">
            <v>0</v>
          </cell>
        </row>
        <row r="123">
          <cell r="A123">
            <v>602242</v>
          </cell>
          <cell r="B123" t="str">
            <v>Tržby za opravy EMU</v>
          </cell>
          <cell r="C123" t="str">
            <v>2.2</v>
          </cell>
          <cell r="D123" t="str">
            <v>     Tržby z predaja služieb (602)</v>
          </cell>
          <cell r="E123">
            <v>0</v>
          </cell>
        </row>
        <row r="124">
          <cell r="A124">
            <v>602280</v>
          </cell>
          <cell r="B124" t="str">
            <v>Tržby za opravárenské výkony mech.dielne</v>
          </cell>
          <cell r="C124" t="str">
            <v>2.2</v>
          </cell>
          <cell r="D124" t="str">
            <v>     Tržby z predaja služieb (602)</v>
          </cell>
          <cell r="E124">
            <v>0</v>
          </cell>
        </row>
        <row r="125">
          <cell r="C125" t="str">
            <v>2.2 Tržby  za oprav. Vykony mimo HBP - ostatne</v>
          </cell>
          <cell r="E125">
            <v>0</v>
          </cell>
          <cell r="F125">
            <v>0</v>
          </cell>
        </row>
        <row r="126">
          <cell r="A126">
            <v>602260</v>
          </cell>
          <cell r="B126" t="str">
            <v>Tržby za strojárenské práce </v>
          </cell>
          <cell r="C126" t="str">
            <v>2.2</v>
          </cell>
          <cell r="D126" t="str">
            <v>     Tržby z predaja služieb (602)</v>
          </cell>
          <cell r="E126">
            <v>0</v>
          </cell>
        </row>
        <row r="127">
          <cell r="A127">
            <v>602261</v>
          </cell>
          <cell r="B127" t="str">
            <v>Tržby za strojárenské práce - mimo EMU</v>
          </cell>
          <cell r="C127" t="str">
            <v>2.2</v>
          </cell>
          <cell r="D127" t="str">
            <v>     Tržby z predaja služieb (602)</v>
          </cell>
          <cell r="E127">
            <v>0</v>
          </cell>
        </row>
        <row r="128">
          <cell r="A128">
            <v>602262</v>
          </cell>
          <cell r="B128" t="str">
            <v>Tržby za strojárenské práce - mimo</v>
          </cell>
          <cell r="C128" t="str">
            <v>2.2</v>
          </cell>
          <cell r="D128" t="str">
            <v>     Tržby z predaja služieb (602)</v>
          </cell>
          <cell r="E128">
            <v>0</v>
          </cell>
        </row>
        <row r="129">
          <cell r="A129">
            <v>602263</v>
          </cell>
          <cell r="B129" t="str">
            <v>Trzby za ostatné priemyslové cinnosti - Eurozóna</v>
          </cell>
          <cell r="C129" t="str">
            <v>2.2</v>
          </cell>
          <cell r="D129" t="str">
            <v>     Tržby z predaja služieb (602)</v>
          </cell>
          <cell r="E129">
            <v>0</v>
          </cell>
        </row>
        <row r="130">
          <cell r="A130">
            <v>602264</v>
          </cell>
          <cell r="B130" t="str">
            <v>Tržby za ostatné priemyslové činnosti </v>
          </cell>
          <cell r="C130" t="str">
            <v>2.2</v>
          </cell>
          <cell r="D130" t="str">
            <v>     Tržby z predaja služieb (602)</v>
          </cell>
          <cell r="E130">
            <v>0</v>
          </cell>
        </row>
        <row r="131">
          <cell r="A131">
            <v>602265</v>
          </cell>
          <cell r="B131" t="str">
            <v>Tržby za ostatné priemyslové činnosti - redukcie</v>
          </cell>
          <cell r="C131" t="str">
            <v>2.2</v>
          </cell>
          <cell r="D131" t="str">
            <v>     Tržby z predaja služieb (602)</v>
          </cell>
          <cell r="E131">
            <v>0</v>
          </cell>
        </row>
        <row r="132">
          <cell r="C132" t="str">
            <v>2.2 Tržby  za ostat. priem. činnosti</v>
          </cell>
          <cell r="E132">
            <v>0</v>
          </cell>
          <cell r="F132">
            <v>0</v>
          </cell>
        </row>
        <row r="133">
          <cell r="A133">
            <v>602600</v>
          </cell>
          <cell r="B133" t="str">
            <v>Tržby z laboratórnych činností</v>
          </cell>
          <cell r="C133" t="str">
            <v>2.2</v>
          </cell>
          <cell r="D133" t="str">
            <v>     Tržby z predaja služieb (602)</v>
          </cell>
          <cell r="E133">
            <v>0</v>
          </cell>
        </row>
        <row r="134">
          <cell r="A134">
            <v>602605</v>
          </cell>
          <cell r="B134" t="str">
            <v>Redukované tržby</v>
          </cell>
          <cell r="C134" t="str">
            <v>2.2</v>
          </cell>
          <cell r="D134" t="str">
            <v>     Tržby z predaja služieb (602)</v>
          </cell>
          <cell r="E134">
            <v>0</v>
          </cell>
        </row>
        <row r="135">
          <cell r="C135" t="str">
            <v>2.2 Tržby  laboratoria SLU</v>
          </cell>
          <cell r="E135">
            <v>0</v>
          </cell>
          <cell r="F135">
            <v>0</v>
          </cell>
        </row>
        <row r="136">
          <cell r="A136">
            <v>602330</v>
          </cell>
          <cell r="B136" t="str">
            <v>Tržby z prevádzkovania viacúčelových zariadení</v>
          </cell>
          <cell r="C136" t="str">
            <v>2.2</v>
          </cell>
          <cell r="D136" t="str">
            <v>     Tržby z predaja služieb (602)</v>
          </cell>
          <cell r="E136">
            <v>0</v>
          </cell>
        </row>
        <row r="137">
          <cell r="C137" t="str">
            <v>2.2 Tržby  VŠH</v>
          </cell>
          <cell r="E137">
            <v>0</v>
          </cell>
          <cell r="F137">
            <v>0</v>
          </cell>
        </row>
        <row r="138">
          <cell r="A138">
            <v>602205</v>
          </cell>
          <cell r="B138" t="str">
            <v>Redukované tržby v rámci a.s.</v>
          </cell>
          <cell r="C138" t="str">
            <v>2.2</v>
          </cell>
          <cell r="D138" t="str">
            <v>     Tržby z predaja služieb (602)</v>
          </cell>
          <cell r="E138">
            <v>0</v>
          </cell>
        </row>
        <row r="139">
          <cell r="A139">
            <v>602215</v>
          </cell>
          <cell r="B139" t="str">
            <v>Tržby z autobus. dopravy - zmluvnej - redukcie</v>
          </cell>
          <cell r="C139" t="str">
            <v>2.2</v>
          </cell>
          <cell r="D139" t="str">
            <v>     Tržby z predaja služieb (602)</v>
          </cell>
          <cell r="E139">
            <v>0</v>
          </cell>
        </row>
        <row r="140">
          <cell r="A140">
            <v>602225</v>
          </cell>
          <cell r="B140" t="str">
            <v>Tržby z autobus. dopravy - zájazdy - redukcie</v>
          </cell>
          <cell r="C140" t="str">
            <v>2.2</v>
          </cell>
          <cell r="D140" t="str">
            <v>     Tržby z predaja služieb (602)</v>
          </cell>
          <cell r="E140">
            <v>0</v>
          </cell>
        </row>
        <row r="141">
          <cell r="C141" t="str">
            <v>2.2 Tržby  osobna doprava v rámci HBP</v>
          </cell>
          <cell r="E141">
            <v>0</v>
          </cell>
          <cell r="F141">
            <v>0</v>
          </cell>
        </row>
        <row r="142">
          <cell r="A142">
            <v>602200</v>
          </cell>
          <cell r="B142" t="str">
            <v>Tržby z osobnej dopravy</v>
          </cell>
          <cell r="C142" t="str">
            <v>2.2</v>
          </cell>
          <cell r="D142" t="str">
            <v>     Tržby z predaja služieb (602)</v>
          </cell>
          <cell r="E142">
            <v>0</v>
          </cell>
        </row>
        <row r="143">
          <cell r="A143">
            <v>602210</v>
          </cell>
          <cell r="B143" t="str">
            <v>Tržby z autobusovej dopravy - zmluvnej</v>
          </cell>
          <cell r="C143" t="str">
            <v>2.2</v>
          </cell>
          <cell r="D143" t="str">
            <v>     Tržby z predaja služieb (602)</v>
          </cell>
          <cell r="E143">
            <v>0</v>
          </cell>
        </row>
        <row r="144">
          <cell r="A144">
            <v>602220</v>
          </cell>
          <cell r="B144" t="str">
            <v>Tržby z autobusovej dopravy - zájazdy</v>
          </cell>
          <cell r="C144" t="str">
            <v>2.2</v>
          </cell>
          <cell r="D144" t="str">
            <v>     Tržby z predaja služieb (602)</v>
          </cell>
          <cell r="E144">
            <v>0</v>
          </cell>
        </row>
        <row r="145">
          <cell r="C145" t="str">
            <v>2.2 Tržby  osobna doprava mimo HBP</v>
          </cell>
          <cell r="E145">
            <v>0</v>
          </cell>
          <cell r="F145">
            <v>0</v>
          </cell>
        </row>
        <row r="146">
          <cell r="A146">
            <v>602545</v>
          </cell>
          <cell r="B146" t="str">
            <v>Redukované tržby v rámci a.s.</v>
          </cell>
          <cell r="C146" t="str">
            <v>2.2</v>
          </cell>
          <cell r="D146" t="str">
            <v>     Tržby z predaja služieb (602)</v>
          </cell>
          <cell r="E146">
            <v>0</v>
          </cell>
        </row>
        <row r="147">
          <cell r="A147">
            <v>602575</v>
          </cell>
          <cell r="B147" t="str">
            <v>Redukované tržby v rámci a. s.</v>
          </cell>
          <cell r="C147" t="str">
            <v>2.2</v>
          </cell>
          <cell r="D147" t="str">
            <v>     Tržby z predaja služieb (602)</v>
          </cell>
          <cell r="E147">
            <v>0</v>
          </cell>
        </row>
        <row r="148">
          <cell r="C148" t="str">
            <v>2.2 Tržby  nakladna autodoprava v HBP</v>
          </cell>
          <cell r="E148">
            <v>0</v>
          </cell>
          <cell r="F148">
            <v>0</v>
          </cell>
        </row>
        <row r="149">
          <cell r="A149">
            <v>602540</v>
          </cell>
          <cell r="B149" t="str">
            <v>Tržby z nákladnej dopravy</v>
          </cell>
          <cell r="C149" t="str">
            <v>2.2</v>
          </cell>
          <cell r="D149" t="str">
            <v>     Tržby z predaja služieb (602)</v>
          </cell>
          <cell r="E149">
            <v>0</v>
          </cell>
        </row>
        <row r="150">
          <cell r="A150">
            <v>602541</v>
          </cell>
          <cell r="B150" t="str">
            <v>Tržby z nákladnej dopravy - ENO</v>
          </cell>
          <cell r="C150" t="str">
            <v>2.2</v>
          </cell>
          <cell r="D150" t="str">
            <v>     Tržby z predaja služieb (602)</v>
          </cell>
          <cell r="E150">
            <v>0</v>
          </cell>
        </row>
        <row r="151">
          <cell r="A151">
            <v>602542</v>
          </cell>
          <cell r="B151" t="str">
            <v>Tržby z nákladnej dopravy - Eurozona</v>
          </cell>
          <cell r="C151" t="str">
            <v>2.2</v>
          </cell>
          <cell r="D151" t="str">
            <v>     Tržby z predaja služieb (602)</v>
          </cell>
          <cell r="E151">
            <v>0</v>
          </cell>
        </row>
        <row r="152">
          <cell r="A152">
            <v>602543</v>
          </cell>
          <cell r="B152" t="str">
            <v>Tržby z nákladnej dopravy - mimo Eurozony</v>
          </cell>
          <cell r="C152" t="str">
            <v>2.2</v>
          </cell>
          <cell r="D152" t="str">
            <v>     Tržby z predaja služieb (602)</v>
          </cell>
          <cell r="E152">
            <v>0</v>
          </cell>
        </row>
        <row r="153">
          <cell r="A153">
            <v>602570</v>
          </cell>
          <cell r="B153" t="str">
            <v>Tržby z mechanizmov</v>
          </cell>
          <cell r="C153" t="str">
            <v>2.2</v>
          </cell>
          <cell r="D153" t="str">
            <v>     Tržby z predaja služieb (602)</v>
          </cell>
          <cell r="E153">
            <v>0</v>
          </cell>
        </row>
        <row r="154">
          <cell r="A154">
            <v>602571</v>
          </cell>
          <cell r="B154" t="str">
            <v>Tržby z mechanizmov ENO</v>
          </cell>
          <cell r="C154" t="str">
            <v>2.2</v>
          </cell>
          <cell r="D154" t="str">
            <v>     Tržby z predaja služieb (602)</v>
          </cell>
          <cell r="E154">
            <v>0</v>
          </cell>
        </row>
        <row r="155">
          <cell r="A155">
            <v>602860</v>
          </cell>
          <cell r="B155" t="str">
            <v>Tržby - dopravné za uhlie cestná doprava</v>
          </cell>
          <cell r="C155" t="str">
            <v>2.2</v>
          </cell>
          <cell r="D155" t="str">
            <v>     Tržby z predaja služieb (602)</v>
          </cell>
          <cell r="E155">
            <v>0</v>
          </cell>
        </row>
        <row r="156">
          <cell r="C156" t="str">
            <v>2.2 Tržby  nakladna autodoprava mimo HBP</v>
          </cell>
          <cell r="E156">
            <v>0</v>
          </cell>
          <cell r="F156">
            <v>0</v>
          </cell>
        </row>
        <row r="157">
          <cell r="A157">
            <v>602550</v>
          </cell>
          <cell r="B157" t="str">
            <v>Tržby zo železničnej dopravy - vlečka</v>
          </cell>
          <cell r="C157" t="str">
            <v>2.2</v>
          </cell>
          <cell r="D157" t="str">
            <v>     Tržby z predaja služieb (602)</v>
          </cell>
          <cell r="E157">
            <v>0</v>
          </cell>
        </row>
        <row r="158">
          <cell r="A158">
            <v>602555</v>
          </cell>
          <cell r="B158" t="str">
            <v>Tržby zo železničnej dopravy - redukcie</v>
          </cell>
          <cell r="C158" t="str">
            <v>2.2</v>
          </cell>
          <cell r="D158" t="str">
            <v>     Tržby z predaja služieb (602)</v>
          </cell>
          <cell r="E158">
            <v>0</v>
          </cell>
        </row>
        <row r="159">
          <cell r="C159" t="str">
            <v>2.2 Tržby  žel.nakladna doprava -  vlečka</v>
          </cell>
          <cell r="E159">
            <v>0</v>
          </cell>
          <cell r="F159">
            <v>0</v>
          </cell>
        </row>
        <row r="160">
          <cell r="A160">
            <v>602551</v>
          </cell>
          <cell r="B160" t="str">
            <v>Tržby zo železničnej dopravy-medzinárodná preprava</v>
          </cell>
          <cell r="C160" t="str">
            <v>2.2</v>
          </cell>
          <cell r="D160" t="str">
            <v>     Tržby z predaja služieb (602)</v>
          </cell>
          <cell r="E160">
            <v>0</v>
          </cell>
        </row>
        <row r="161">
          <cell r="A161">
            <v>602850</v>
          </cell>
          <cell r="B161" t="str">
            <v>Tržby - dopravné za uhlie ŽSR</v>
          </cell>
          <cell r="C161" t="str">
            <v>2.2</v>
          </cell>
          <cell r="D161" t="str">
            <v>     Tržby z predaja služieb (602)</v>
          </cell>
          <cell r="E161">
            <v>0</v>
          </cell>
        </row>
        <row r="162">
          <cell r="A162">
            <v>602851</v>
          </cell>
          <cell r="B162" t="str">
            <v>Tržby - dopravné za uhlie ŽSR - ENO</v>
          </cell>
          <cell r="C162" t="str">
            <v>2.2</v>
          </cell>
          <cell r="D162" t="str">
            <v>     Tržby z predaja služieb (602)</v>
          </cell>
          <cell r="E162">
            <v>0</v>
          </cell>
        </row>
        <row r="163">
          <cell r="C163" t="str">
            <v>2.2 Tržby  žel.nakladna doprava  za uhlie ŽSR</v>
          </cell>
          <cell r="E163">
            <v>0</v>
          </cell>
          <cell r="F163">
            <v>0</v>
          </cell>
        </row>
        <row r="164">
          <cell r="A164">
            <v>602695</v>
          </cell>
          <cell r="B164" t="str">
            <v>Príspevok na činnosť HBZS od o.z. - redukcie</v>
          </cell>
          <cell r="C164" t="str">
            <v>2.2</v>
          </cell>
          <cell r="D164" t="str">
            <v>     Tržby z predaja služieb (602)</v>
          </cell>
          <cell r="E164">
            <v>0</v>
          </cell>
        </row>
        <row r="165">
          <cell r="C165" t="str">
            <v>2.2 Príspevok na činnosť HBZS, o.z.</v>
          </cell>
          <cell r="E165">
            <v>0</v>
          </cell>
          <cell r="F165">
            <v>0</v>
          </cell>
        </row>
        <row r="166">
          <cell r="A166">
            <v>602230</v>
          </cell>
          <cell r="B166" t="str">
            <v>Tržby za prevoz sanitkou prijaté od pacientov </v>
          </cell>
          <cell r="C166" t="str">
            <v>2.2</v>
          </cell>
          <cell r="D166" t="str">
            <v>     Tržby z predaja služieb (602)</v>
          </cell>
          <cell r="E166">
            <v>0</v>
          </cell>
        </row>
        <row r="167">
          <cell r="A167">
            <v>602231</v>
          </cell>
          <cell r="B167" t="str">
            <v>Tržby za prevoz sanitkou prijaté od zdravotnej poisťovne.</v>
          </cell>
          <cell r="C167" t="str">
            <v>2.2</v>
          </cell>
          <cell r="D167" t="str">
            <v>     Tržby z predaja služieb (602)</v>
          </cell>
          <cell r="E167">
            <v>0</v>
          </cell>
        </row>
        <row r="168">
          <cell r="A168">
            <v>602232</v>
          </cell>
          <cell r="B168" t="str">
            <v>Tržby za prevoz sanitkou prijaté od iných subjektov</v>
          </cell>
          <cell r="C168" t="str">
            <v>2.2</v>
          </cell>
          <cell r="D168" t="str">
            <v>     Tržby z predaja služieb (602)</v>
          </cell>
          <cell r="E168">
            <v>0</v>
          </cell>
        </row>
        <row r="169">
          <cell r="A169">
            <v>602233</v>
          </cell>
          <cell r="B169" t="str">
            <v>Tržby z prepravy zosnulých</v>
          </cell>
          <cell r="C169" t="str">
            <v>2.2</v>
          </cell>
          <cell r="D169" t="str">
            <v>     Tržby z predaja služieb (602)</v>
          </cell>
          <cell r="E169">
            <v>0</v>
          </cell>
        </row>
        <row r="170">
          <cell r="A170">
            <v>602610</v>
          </cell>
          <cell r="B170" t="str">
            <v>Tržby za výkony HBZS</v>
          </cell>
          <cell r="C170" t="str">
            <v>2.2</v>
          </cell>
          <cell r="D170" t="str">
            <v>     Tržby z predaja služieb (602)</v>
          </cell>
          <cell r="E170">
            <v>0</v>
          </cell>
        </row>
        <row r="171">
          <cell r="C171" t="str">
            <v>2.2 Tržby  vykony HBZS -  mimo HBP</v>
          </cell>
          <cell r="E171">
            <v>0</v>
          </cell>
          <cell r="F171">
            <v>0</v>
          </cell>
        </row>
        <row r="172">
          <cell r="A172">
            <v>602670</v>
          </cell>
          <cell r="B172" t="str">
            <v>Tržby za výkony HBZS - BTS</v>
          </cell>
          <cell r="C172" t="str">
            <v>2.2</v>
          </cell>
          <cell r="D172" t="str">
            <v>     Tržby z predaja služieb (602)</v>
          </cell>
          <cell r="E172">
            <v>0</v>
          </cell>
        </row>
        <row r="173">
          <cell r="A173">
            <v>602675</v>
          </cell>
          <cell r="B173" t="str">
            <v>Tržby za výkony HBZS - BTS - redukcie</v>
          </cell>
          <cell r="C173" t="str">
            <v>2.2</v>
          </cell>
          <cell r="D173" t="str">
            <v>     Tržby z predaja služieb (602)</v>
          </cell>
          <cell r="E173">
            <v>0</v>
          </cell>
        </row>
        <row r="174">
          <cell r="A174">
            <v>602685</v>
          </cell>
          <cell r="B174" t="str">
            <v>Tržby za výkony degazácie - redukcie v rámci a. s.</v>
          </cell>
          <cell r="C174" t="str">
            <v>2.2</v>
          </cell>
          <cell r="D174" t="str">
            <v>     Tržby z predaja služieb (602)</v>
          </cell>
          <cell r="E174">
            <v>0</v>
          </cell>
        </row>
        <row r="175">
          <cell r="C175" t="str">
            <v> 2.2  výkony HBZS - BTS</v>
          </cell>
          <cell r="E175">
            <v>0</v>
          </cell>
          <cell r="F175">
            <v>0</v>
          </cell>
        </row>
        <row r="176">
          <cell r="A176">
            <v>602500</v>
          </cell>
          <cell r="B176" t="str">
            <v>Tržby za riešenie úloh technického rozvoja</v>
          </cell>
          <cell r="C176" t="str">
            <v>2.2</v>
          </cell>
          <cell r="D176" t="str">
            <v>     Tržby z predaja služieb (602)</v>
          </cell>
          <cell r="E176">
            <v>0</v>
          </cell>
        </row>
        <row r="177">
          <cell r="A177">
            <v>602505</v>
          </cell>
          <cell r="B177" t="str">
            <v>Redukované tržby v rámci a.s.</v>
          </cell>
          <cell r="C177" t="str">
            <v>2.2</v>
          </cell>
          <cell r="D177" t="str">
            <v>     Tržby z predaja služieb (602)</v>
          </cell>
          <cell r="E177">
            <v>0</v>
          </cell>
        </row>
        <row r="178">
          <cell r="C178" t="str">
            <v>2.2 Tržby  riešenie TR</v>
          </cell>
          <cell r="E178">
            <v>0</v>
          </cell>
          <cell r="F178">
            <v>0</v>
          </cell>
        </row>
        <row r="179">
          <cell r="A179">
            <v>602140</v>
          </cell>
          <cell r="B179" t="str">
            <v>Tržby za výkony OCN</v>
          </cell>
          <cell r="C179" t="str">
            <v>2.2</v>
          </cell>
          <cell r="D179" t="str">
            <v>     Tržby z predaja služieb (602)</v>
          </cell>
          <cell r="E179">
            <v>0</v>
          </cell>
        </row>
        <row r="180">
          <cell r="A180">
            <v>602145</v>
          </cell>
          <cell r="B180" t="str">
            <v>Tržby za výkony OCN - redukcie</v>
          </cell>
          <cell r="C180" t="str">
            <v>2.2</v>
          </cell>
          <cell r="D180" t="str">
            <v>     Tržby z predaja služieb (602)</v>
          </cell>
          <cell r="E180">
            <v>0</v>
          </cell>
        </row>
        <row r="181">
          <cell r="C181" t="str">
            <v>  2.2 Tržby za výkony OZL</v>
          </cell>
          <cell r="E181">
            <v>0</v>
          </cell>
          <cell r="F181">
            <v>0</v>
          </cell>
        </row>
        <row r="182">
          <cell r="A182">
            <v>602125</v>
          </cell>
          <cell r="B182" t="str">
            <v>Tržby za právne služby - redukcie</v>
          </cell>
          <cell r="C182" t="str">
            <v>2.2</v>
          </cell>
          <cell r="D182" t="str">
            <v>     Tržby z predaja služieb (602)</v>
          </cell>
          <cell r="E182">
            <v>0</v>
          </cell>
        </row>
        <row r="183">
          <cell r="A183">
            <v>602135</v>
          </cell>
          <cell r="B183" t="str">
            <v>Tržby z kontrolnej činnosti - redukcie</v>
          </cell>
          <cell r="C183" t="str">
            <v>2.2</v>
          </cell>
          <cell r="D183" t="str">
            <v>     Tržby z predaja služieb (602)</v>
          </cell>
          <cell r="E183">
            <v>0</v>
          </cell>
        </row>
        <row r="184">
          <cell r="A184">
            <v>602255</v>
          </cell>
          <cell r="B184" t="str">
            <v>Tržby za oprávarenské výkony - kogeneračná jednotka - redukcie</v>
          </cell>
          <cell r="C184" t="str">
            <v>2.2</v>
          </cell>
          <cell r="D184" t="str">
            <v>     Tržby z predaja služieb (602)</v>
          </cell>
          <cell r="E184">
            <v>0</v>
          </cell>
        </row>
        <row r="185">
          <cell r="A185">
            <v>602345</v>
          </cell>
          <cell r="B185" t="str">
            <v>Tržby z rekondičných pobytov -redukcie v rámci a.s</v>
          </cell>
          <cell r="C185" t="str">
            <v>2.2</v>
          </cell>
          <cell r="D185" t="str">
            <v>     Tržby z predaja služieb (602)</v>
          </cell>
          <cell r="E185">
            <v>0</v>
          </cell>
        </row>
        <row r="186">
          <cell r="A186">
            <v>602400</v>
          </cell>
          <cell r="B186" t="str">
            <v>Tržby - školstvo,vzdelávanie</v>
          </cell>
          <cell r="C186" t="str">
            <v>2.2</v>
          </cell>
          <cell r="D186" t="str">
            <v>     Tržby z predaja služieb (602)</v>
          </cell>
          <cell r="E186">
            <v>0</v>
          </cell>
        </row>
        <row r="187">
          <cell r="A187">
            <v>602405</v>
          </cell>
          <cell r="B187" t="str">
            <v>Redukované tržby v rámci a.s.</v>
          </cell>
          <cell r="C187" t="str">
            <v>2.2</v>
          </cell>
          <cell r="D187" t="str">
            <v>     Tržby z predaja služieb (602)</v>
          </cell>
          <cell r="E187">
            <v>0</v>
          </cell>
        </row>
        <row r="188">
          <cell r="A188">
            <v>602410</v>
          </cell>
          <cell r="B188" t="str">
            <v>Tržby za závodný časopis</v>
          </cell>
          <cell r="C188" t="str">
            <v>2.2</v>
          </cell>
          <cell r="D188" t="str">
            <v>     Tržby z predaja služieb (602)</v>
          </cell>
          <cell r="E188">
            <v>0</v>
          </cell>
        </row>
        <row r="189">
          <cell r="A189">
            <v>602415</v>
          </cell>
          <cell r="B189" t="str">
            <v>Tržby za závodný časopis - redukcie</v>
          </cell>
          <cell r="C189" t="str">
            <v>2.2</v>
          </cell>
          <cell r="D189" t="str">
            <v>     Tržby z predaja služieb (602)</v>
          </cell>
          <cell r="E189">
            <v>0</v>
          </cell>
        </row>
        <row r="190">
          <cell r="A190">
            <v>602510</v>
          </cell>
          <cell r="B190" t="str">
            <v>Tržby zo stavebnej údržby</v>
          </cell>
          <cell r="C190" t="str">
            <v>2.2</v>
          </cell>
          <cell r="D190" t="str">
            <v>     Tržby z predaja služieb (602)</v>
          </cell>
          <cell r="E190">
            <v>0</v>
          </cell>
        </row>
        <row r="191">
          <cell r="A191">
            <v>602515</v>
          </cell>
          <cell r="B191" t="str">
            <v>Redukované tržby v rámci a.s.</v>
          </cell>
          <cell r="C191" t="str">
            <v>2.2</v>
          </cell>
          <cell r="D191" t="str">
            <v>     Tržby z predaja služieb (602)</v>
          </cell>
          <cell r="E191">
            <v>0</v>
          </cell>
        </row>
        <row r="192">
          <cell r="A192">
            <v>602530</v>
          </cell>
          <cell r="B192" t="str">
            <v>Tržby za geologické práce</v>
          </cell>
          <cell r="C192" t="str">
            <v>2.2</v>
          </cell>
          <cell r="D192" t="str">
            <v>     Tržby z predaja služieb (602)</v>
          </cell>
          <cell r="E192">
            <v>0</v>
          </cell>
        </row>
        <row r="193">
          <cell r="A193">
            <v>602535</v>
          </cell>
          <cell r="B193" t="str">
            <v>Redukované tržby</v>
          </cell>
          <cell r="C193" t="str">
            <v>2.2</v>
          </cell>
          <cell r="D193" t="str">
            <v>     Tržby z predaja služieb (602)</v>
          </cell>
          <cell r="E193">
            <v>0</v>
          </cell>
        </row>
        <row r="194">
          <cell r="A194">
            <v>602560</v>
          </cell>
          <cell r="B194" t="str">
            <v>Tržby z ostatných činností výrobnej povahy</v>
          </cell>
          <cell r="C194" t="str">
            <v>2.2</v>
          </cell>
          <cell r="D194" t="str">
            <v>     Tržby z predaja služieb (602)</v>
          </cell>
          <cell r="E194">
            <v>0</v>
          </cell>
        </row>
        <row r="195">
          <cell r="A195">
            <v>602565</v>
          </cell>
          <cell r="B195" t="str">
            <v>Redukované tržby v rámci a.s.</v>
          </cell>
          <cell r="C195" t="str">
            <v>2.2</v>
          </cell>
          <cell r="D195" t="str">
            <v>     Tržby z predaja služieb (602)</v>
          </cell>
          <cell r="E195">
            <v>0</v>
          </cell>
        </row>
        <row r="196">
          <cell r="A196">
            <v>602620</v>
          </cell>
          <cell r="B196" t="str">
            <v>Tržby za obchodné a technické služby</v>
          </cell>
          <cell r="C196" t="str">
            <v>2.2</v>
          </cell>
          <cell r="D196" t="str">
            <v>     Tržby z predaja služieb (602)</v>
          </cell>
          <cell r="E196">
            <v>0</v>
          </cell>
        </row>
        <row r="197">
          <cell r="A197">
            <v>602621</v>
          </cell>
          <cell r="B197" t="str">
            <v>Tržby za obchodné a technické služby - Eurozóna </v>
          </cell>
          <cell r="C197" t="str">
            <v>2.2</v>
          </cell>
          <cell r="D197" t="str">
            <v>     Tržby z predaja služieb (602)</v>
          </cell>
          <cell r="E197">
            <v>0</v>
          </cell>
        </row>
        <row r="198">
          <cell r="A198">
            <v>602625</v>
          </cell>
          <cell r="B198" t="str">
            <v>Tržby za obchodné a technické služby - redukcie</v>
          </cell>
          <cell r="C198" t="str">
            <v>2.2</v>
          </cell>
          <cell r="D198" t="str">
            <v>     Tržby z predaja služieb (602)</v>
          </cell>
          <cell r="E198">
            <v>0</v>
          </cell>
        </row>
        <row r="199">
          <cell r="A199">
            <v>602630</v>
          </cell>
          <cell r="B199" t="str">
            <v>Tržby za preventívne prehliadky</v>
          </cell>
          <cell r="C199" t="str">
            <v>2.2</v>
          </cell>
          <cell r="D199" t="str">
            <v>     Tržby z predaja služieb (602)</v>
          </cell>
          <cell r="E199">
            <v>0</v>
          </cell>
        </row>
        <row r="200">
          <cell r="A200">
            <v>602635</v>
          </cell>
          <cell r="B200" t="str">
            <v>Tržby za preventívne prehliadky - redukcie a. s.</v>
          </cell>
          <cell r="C200" t="str">
            <v>2.2</v>
          </cell>
          <cell r="D200" t="str">
            <v>     Tržby z predaja služieb (602)</v>
          </cell>
          <cell r="E200">
            <v>0</v>
          </cell>
        </row>
        <row r="201">
          <cell r="A201">
            <v>602645</v>
          </cell>
          <cell r="B201" t="str">
            <v>Tržby za centr.</v>
          </cell>
          <cell r="C201" t="str">
            <v>2.2</v>
          </cell>
          <cell r="D201" t="str">
            <v>     Tržby z predaja služieb (602)</v>
          </cell>
          <cell r="E201">
            <v>0</v>
          </cell>
        </row>
        <row r="202">
          <cell r="A202">
            <v>602690</v>
          </cell>
          <cell r="B202" t="str">
            <v>Príspevok na činnosť HBZS od cudzích</v>
          </cell>
          <cell r="C202" t="str">
            <v>2.2</v>
          </cell>
          <cell r="D202" t="str">
            <v>     Tržby z predaja služieb (602)</v>
          </cell>
          <cell r="E202">
            <v>0</v>
          </cell>
        </row>
        <row r="203">
          <cell r="A203">
            <v>602710</v>
          </cell>
          <cell r="B203" t="str">
            <v>Tržby za ostatné služby z prenájmu</v>
          </cell>
          <cell r="C203" t="str">
            <v>2.2</v>
          </cell>
          <cell r="D203" t="str">
            <v>     Tržby z predaja služieb (602)</v>
          </cell>
          <cell r="E203">
            <v>0</v>
          </cell>
        </row>
        <row r="204">
          <cell r="A204">
            <v>602715</v>
          </cell>
          <cell r="B204" t="str">
            <v>Tržby za ostatné služby z prenájmu - redukcie</v>
          </cell>
          <cell r="C204" t="str">
            <v>2.2</v>
          </cell>
          <cell r="D204" t="str">
            <v>     Tržby z predaja služieb (602)</v>
          </cell>
          <cell r="E204">
            <v>0</v>
          </cell>
        </row>
        <row r="205">
          <cell r="A205">
            <v>602720</v>
          </cell>
          <cell r="B205" t="str">
            <v>Tržby za prenájom a zapožičiavanie IM</v>
          </cell>
          <cell r="C205" t="str">
            <v>2.2</v>
          </cell>
          <cell r="D205" t="str">
            <v>     Tržby z predaja služieb (602)</v>
          </cell>
          <cell r="E205">
            <v>0</v>
          </cell>
        </row>
        <row r="206">
          <cell r="A206">
            <v>602725</v>
          </cell>
          <cell r="B206" t="str">
            <v>Redukované tržby v rámci a.s.</v>
          </cell>
          <cell r="C206" t="str">
            <v>2.2</v>
          </cell>
          <cell r="D206" t="str">
            <v>     Tržby z predaja služieb (602)</v>
          </cell>
          <cell r="E206">
            <v>0</v>
          </cell>
        </row>
        <row r="207">
          <cell r="A207">
            <v>602730</v>
          </cell>
          <cell r="B207" t="str">
            <v>Tržby za prenájom pozemkov a stavieb oslob. od DPH</v>
          </cell>
          <cell r="C207" t="str">
            <v>2.2</v>
          </cell>
          <cell r="D207" t="str">
            <v>     Tržby z predaja služieb (602)</v>
          </cell>
          <cell r="E207">
            <v>0</v>
          </cell>
        </row>
        <row r="208">
          <cell r="A208">
            <v>602731</v>
          </cell>
          <cell r="B208" t="str">
            <v>Tržby za prenájom pozemkov a stavieb</v>
          </cell>
          <cell r="C208" t="str">
            <v>2.2</v>
          </cell>
          <cell r="D208" t="str">
            <v>     Tržby z predaja služieb (602)</v>
          </cell>
          <cell r="E208">
            <v>0</v>
          </cell>
        </row>
        <row r="209">
          <cell r="A209">
            <v>602735</v>
          </cell>
          <cell r="B209" t="str">
            <v>Tržby za prenájom pozemkov - redukcie v rám. a.s.</v>
          </cell>
          <cell r="C209" t="str">
            <v>2.2</v>
          </cell>
          <cell r="D209" t="str">
            <v>     Tržby z predaja služieb (602)</v>
          </cell>
          <cell r="E209">
            <v>0</v>
          </cell>
        </row>
        <row r="210">
          <cell r="A210">
            <v>602750</v>
          </cell>
          <cell r="B210" t="str">
            <v>Tržby za prenájom nebytových priestorov bez DPH</v>
          </cell>
          <cell r="C210" t="str">
            <v>2.2</v>
          </cell>
          <cell r="D210" t="str">
            <v>     Tržby z predaja služieb (602)</v>
          </cell>
          <cell r="E210">
            <v>0</v>
          </cell>
        </row>
        <row r="211">
          <cell r="A211">
            <v>602751</v>
          </cell>
          <cell r="B211" t="str">
            <v>Tržby za prenájom nebytových priestorov s DPH</v>
          </cell>
          <cell r="C211" t="str">
            <v>2.2</v>
          </cell>
          <cell r="D211" t="str">
            <v>     Tržby z predaja služieb (602)</v>
          </cell>
          <cell r="E211">
            <v>0</v>
          </cell>
        </row>
        <row r="212">
          <cell r="A212">
            <v>602752</v>
          </cell>
          <cell r="B212" t="str">
            <v>Tržby za prenájom nebytových priestorov-zahraničie</v>
          </cell>
          <cell r="C212" t="str">
            <v>2.2</v>
          </cell>
          <cell r="D212" t="str">
            <v>     Tržby z predaja služieb (602)</v>
          </cell>
          <cell r="E212">
            <v>0</v>
          </cell>
        </row>
        <row r="213">
          <cell r="A213">
            <v>602753</v>
          </cell>
          <cell r="B213" t="str">
            <v>Tržby za prenájom nebytových priestorov-zahraničie</v>
          </cell>
          <cell r="C213" t="str">
            <v>2.2</v>
          </cell>
          <cell r="D213" t="str">
            <v>     Tržby z predaja služieb (602)</v>
          </cell>
          <cell r="E213">
            <v>0</v>
          </cell>
        </row>
        <row r="214">
          <cell r="A214">
            <v>602755</v>
          </cell>
          <cell r="B214" t="str">
            <v>Tržby za prenájom nebyt. priestorov - redukcie</v>
          </cell>
          <cell r="C214" t="str">
            <v>2.2</v>
          </cell>
          <cell r="D214" t="str">
            <v>     Tržby z predaja služieb (602)</v>
          </cell>
          <cell r="E214">
            <v>0</v>
          </cell>
        </row>
        <row r="215">
          <cell r="A215">
            <v>602760</v>
          </cell>
          <cell r="B215" t="str">
            <v>Tržby z priležitostného prenájom nebytových priestorov bez DPH</v>
          </cell>
          <cell r="C215" t="str">
            <v>2.2</v>
          </cell>
          <cell r="D215" t="str">
            <v>     Tržby z predaja služieb (602)</v>
          </cell>
          <cell r="E215">
            <v>0</v>
          </cell>
        </row>
        <row r="216">
          <cell r="A216">
            <v>602761</v>
          </cell>
          <cell r="B216" t="str">
            <v>Tržby z priležitostného prenájom nebytových priestorov</v>
          </cell>
          <cell r="C216" t="str">
            <v>2.2</v>
          </cell>
          <cell r="D216" t="str">
            <v>     Tržby z predaja služieb (602)</v>
          </cell>
          <cell r="E216">
            <v>0</v>
          </cell>
        </row>
        <row r="217">
          <cell r="A217">
            <v>602762</v>
          </cell>
          <cell r="B217" t="str">
            <v>Tržby z priležit. prenájom nebytových priestorov - mimo Eurozony</v>
          </cell>
          <cell r="C217" t="str">
            <v>2.2</v>
          </cell>
          <cell r="D217" t="str">
            <v>     Tržby z predaja služieb (602)</v>
          </cell>
          <cell r="E217">
            <v>0</v>
          </cell>
        </row>
        <row r="218">
          <cell r="A218">
            <v>602763</v>
          </cell>
          <cell r="B218" t="str">
            <v>Tržby z priležit. prenájom nebytových priestorov -  Eurozona</v>
          </cell>
          <cell r="C218" t="str">
            <v>2.2</v>
          </cell>
          <cell r="D218" t="str">
            <v>     Tržby z predaja služieb (602)</v>
          </cell>
          <cell r="E218">
            <v>0</v>
          </cell>
        </row>
        <row r="219">
          <cell r="A219">
            <v>602765</v>
          </cell>
          <cell r="B219" t="str">
            <v>Tržby z priležitostného prenájom nebytových priestorov - redukcie</v>
          </cell>
          <cell r="C219" t="str">
            <v>2.2</v>
          </cell>
          <cell r="D219" t="str">
            <v>     Tržby z predaja služieb (602)</v>
          </cell>
          <cell r="E219">
            <v>0</v>
          </cell>
        </row>
        <row r="220">
          <cell r="A220">
            <v>602790</v>
          </cell>
          <cell r="B220" t="str">
            <v>Tržby za ostatné činnosti nevýrobnej povahy</v>
          </cell>
          <cell r="C220" t="str">
            <v>2.2</v>
          </cell>
          <cell r="D220" t="str">
            <v>     Tržby z predaja služieb (602)</v>
          </cell>
          <cell r="E220">
            <v>0</v>
          </cell>
        </row>
        <row r="221">
          <cell r="A221">
            <v>602793</v>
          </cell>
          <cell r="B221" t="str">
            <v>Trzby za ostatné cinnosti nevýrobnej povahy - Eurozóna</v>
          </cell>
          <cell r="C221" t="str">
            <v>2.2</v>
          </cell>
          <cell r="D221" t="str">
            <v>     Tržby z predaja služieb (602)</v>
          </cell>
          <cell r="E221">
            <v>0</v>
          </cell>
        </row>
        <row r="222">
          <cell r="A222">
            <v>602795</v>
          </cell>
          <cell r="B222" t="str">
            <v>Tr.za os.cin.nevyr.povahy-red.</v>
          </cell>
          <cell r="C222" t="str">
            <v>2.2</v>
          </cell>
          <cell r="D222" t="str">
            <v>     Tržby z predaja služieb (602)</v>
          </cell>
          <cell r="E222">
            <v>0</v>
          </cell>
        </row>
        <row r="223">
          <cell r="A223">
            <v>602800</v>
          </cell>
          <cell r="B223" t="str">
            <v>Tržby za sprostredkovanie (odmeny, provízie)</v>
          </cell>
          <cell r="C223" t="str">
            <v>2.2</v>
          </cell>
          <cell r="D223" t="str">
            <v>     Tržby z predaja služieb (602)</v>
          </cell>
          <cell r="E223">
            <v>0</v>
          </cell>
        </row>
        <row r="224">
          <cell r="A224">
            <v>602810</v>
          </cell>
          <cell r="B224" t="str">
            <v>Tržby z práčovní</v>
          </cell>
          <cell r="C224" t="str">
            <v>2.2</v>
          </cell>
          <cell r="D224" t="str">
            <v>     Tržby z predaja služieb (602)</v>
          </cell>
          <cell r="E224">
            <v>0</v>
          </cell>
        </row>
        <row r="225">
          <cell r="A225">
            <v>602811</v>
          </cell>
          <cell r="B225" t="str">
            <v>Tržby za výkony degazácie - redukcie v rámci a. s.</v>
          </cell>
          <cell r="C225" t="str">
            <v>2.2</v>
          </cell>
          <cell r="D225" t="str">
            <v>     Tržby z predaja služieb (602)</v>
          </cell>
          <cell r="E225">
            <v>0</v>
          </cell>
        </row>
        <row r="226">
          <cell r="A226">
            <v>602815</v>
          </cell>
          <cell r="B226" t="str">
            <v>Tržby z práčovní - redukcie a.s.</v>
          </cell>
          <cell r="C226" t="str">
            <v>2.2</v>
          </cell>
          <cell r="D226" t="str">
            <v>     Tržby z predaja služieb (602)</v>
          </cell>
          <cell r="E226">
            <v>0</v>
          </cell>
        </row>
        <row r="227">
          <cell r="A227">
            <v>602830</v>
          </cell>
          <cell r="B227" t="str">
            <v>Tržby z kúpelní</v>
          </cell>
          <cell r="C227" t="str">
            <v>2.2</v>
          </cell>
          <cell r="D227" t="str">
            <v>     Tržby z predaja služieb (602)</v>
          </cell>
          <cell r="E227">
            <v>0</v>
          </cell>
        </row>
        <row r="228">
          <cell r="A228">
            <v>602835</v>
          </cell>
          <cell r="B228" t="str">
            <v>Redukované tržby v rámci a.s.</v>
          </cell>
          <cell r="C228" t="str">
            <v>2.2</v>
          </cell>
          <cell r="D228" t="str">
            <v>     Tržby z predaja služieb (602)</v>
          </cell>
          <cell r="E228">
            <v>0</v>
          </cell>
        </row>
        <row r="229">
          <cell r="A229">
            <v>602870</v>
          </cell>
          <cell r="B229" t="str">
            <v>Tržby z predaja</v>
          </cell>
          <cell r="C229" t="str">
            <v>2.2</v>
          </cell>
          <cell r="D229" t="str">
            <v>     Tržby z predaja služieb (602)</v>
          </cell>
          <cell r="E229">
            <v>0</v>
          </cell>
        </row>
        <row r="230">
          <cell r="A230">
            <v>602880</v>
          </cell>
          <cell r="B230" t="str">
            <v>Tržby z predaja</v>
          </cell>
          <cell r="C230" t="str">
            <v>2.2</v>
          </cell>
          <cell r="D230" t="str">
            <v>     Tržby z predaja služieb (602)</v>
          </cell>
          <cell r="E230">
            <v>0</v>
          </cell>
        </row>
        <row r="231">
          <cell r="A231">
            <v>602900</v>
          </cell>
          <cell r="B231" t="str">
            <v>Odpočitateľné položky</v>
          </cell>
          <cell r="C231" t="str">
            <v>2.2</v>
          </cell>
          <cell r="D231" t="str">
            <v>     Tržby z predaja služieb (602)</v>
          </cell>
          <cell r="E231">
            <v>0</v>
          </cell>
        </row>
        <row r="232">
          <cell r="A232">
            <v>602907</v>
          </cell>
          <cell r="B232" t="str">
            <v>Výnosy zahrnuté v dodatočnom daňovom priznaní</v>
          </cell>
          <cell r="C232" t="str">
            <v>2.2</v>
          </cell>
          <cell r="D232" t="str">
            <v>     Tržby z predaja služieb (602)</v>
          </cell>
          <cell r="E232">
            <v>0</v>
          </cell>
        </row>
        <row r="233">
          <cell r="C233" t="str">
            <v>2.2 Tržby za služby ostatné</v>
          </cell>
          <cell r="E233">
            <v>0</v>
          </cell>
          <cell r="F233">
            <v>0</v>
          </cell>
        </row>
        <row r="234">
          <cell r="A234">
            <v>611100</v>
          </cell>
          <cell r="B234" t="str">
            <v>Zmena stavu nedodončenej vyroby - uhlie</v>
          </cell>
          <cell r="C234" t="str">
            <v>3</v>
          </cell>
          <cell r="D234" t="str">
            <v> Zmena stavu vnútroorganizačných zásob (61*)</v>
          </cell>
          <cell r="E234">
            <v>0</v>
          </cell>
        </row>
        <row r="235">
          <cell r="A235">
            <v>611200</v>
          </cell>
          <cell r="B235" t="str">
            <v>Strojárenské výrobky</v>
          </cell>
          <cell r="C235" t="str">
            <v>3</v>
          </cell>
          <cell r="D235" t="str">
            <v> Zmena stavu vnútroorganizačných zásob (61*)</v>
          </cell>
          <cell r="E235">
            <v>0</v>
          </cell>
        </row>
        <row r="236">
          <cell r="A236">
            <v>611500</v>
          </cell>
          <cell r="B236" t="str">
            <v>Ostatná nedokončená výroba</v>
          </cell>
          <cell r="C236" t="str">
            <v>3</v>
          </cell>
          <cell r="D236" t="str">
            <v> Zmena stavu vnútroorganizačných zásob (61*)</v>
          </cell>
          <cell r="E236">
            <v>0</v>
          </cell>
        </row>
        <row r="237">
          <cell r="A237">
            <v>611900</v>
          </cell>
          <cell r="B237" t="str">
            <v>Tvorba OP k nedokončenej výrobe</v>
          </cell>
          <cell r="C237" t="str">
            <v>3</v>
          </cell>
          <cell r="D237" t="str">
            <v> Zmena stavu vnútroorganizačných zásob (61*)</v>
          </cell>
          <cell r="E237">
            <v>0</v>
          </cell>
        </row>
        <row r="238">
          <cell r="A238">
            <v>611910</v>
          </cell>
          <cell r="B238" t="str">
            <v>Zúčtov.OP k nedokončenej výrobe</v>
          </cell>
          <cell r="C238" t="str">
            <v>3</v>
          </cell>
          <cell r="D238" t="str">
            <v> Zmena stavu vnútroorganizačných zásob (61*)</v>
          </cell>
          <cell r="E238">
            <v>0</v>
          </cell>
        </row>
        <row r="239">
          <cell r="A239">
            <v>611999</v>
          </cell>
          <cell r="C239" t="str">
            <v>3</v>
          </cell>
          <cell r="D239" t="str">
            <v> Zmena stavu vnútroorganizačných zásob (61*)</v>
          </cell>
          <cell r="E239">
            <v>0</v>
          </cell>
        </row>
        <row r="240">
          <cell r="A240">
            <v>611201</v>
          </cell>
          <cell r="C240" t="str">
            <v>3</v>
          </cell>
          <cell r="D240" t="str">
            <v> Zmena stavu vnútroorganizačných zásob (61*)</v>
          </cell>
          <cell r="E240">
            <v>0</v>
          </cell>
        </row>
        <row r="241">
          <cell r="C241" t="str">
            <v>3 Zmena stavu zasob nedokon. Vyroby</v>
          </cell>
          <cell r="E241">
            <v>0</v>
          </cell>
          <cell r="F241">
            <v>0</v>
          </cell>
        </row>
        <row r="242">
          <cell r="A242">
            <v>612100</v>
          </cell>
          <cell r="B242" t="str">
            <v>Zmena stavu polotovarov</v>
          </cell>
          <cell r="C242" t="str">
            <v>3</v>
          </cell>
          <cell r="D242" t="str">
            <v> Zmena stavu vnútroorganizačných zásob (61*)</v>
          </cell>
          <cell r="E242">
            <v>0</v>
          </cell>
        </row>
        <row r="243">
          <cell r="C243" t="str">
            <v>3 Zmena stavu zasob polotovarov</v>
          </cell>
          <cell r="E243">
            <v>0</v>
          </cell>
          <cell r="F243">
            <v>0</v>
          </cell>
        </row>
        <row r="244">
          <cell r="A244">
            <v>613100</v>
          </cell>
          <cell r="B244" t="str">
            <v>Hnedé uhlie</v>
          </cell>
          <cell r="C244" t="str">
            <v>3</v>
          </cell>
          <cell r="D244" t="str">
            <v> Zmena stavu vnútroorganizačných zásob (61*)</v>
          </cell>
          <cell r="E244">
            <v>0</v>
          </cell>
        </row>
        <row r="245">
          <cell r="A245">
            <v>613110</v>
          </cell>
          <cell r="B245" t="str">
            <v>Hnedé uhlie - manká do normy</v>
          </cell>
          <cell r="C245" t="str">
            <v>3</v>
          </cell>
          <cell r="D245" t="str">
            <v> Zmena stavu vnútroorganizačných zásob (61*)</v>
          </cell>
          <cell r="E245">
            <v>0</v>
          </cell>
        </row>
        <row r="246">
          <cell r="C246" t="str">
            <v>3 Zmena stavu zasob uhlie</v>
          </cell>
          <cell r="E246">
            <v>0</v>
          </cell>
          <cell r="F246">
            <v>0</v>
          </cell>
        </row>
        <row r="247">
          <cell r="A247">
            <v>6132002</v>
          </cell>
          <cell r="B247" t="str">
            <v>Strojárenské výrobky - nákladová odchýlka z výroby</v>
          </cell>
          <cell r="C247" t="str">
            <v>3</v>
          </cell>
          <cell r="D247" t="str">
            <v> Zmena stavu vnútroorganizačných zásob (61*)</v>
          </cell>
          <cell r="E247">
            <v>0</v>
          </cell>
        </row>
        <row r="248">
          <cell r="A248">
            <v>613200</v>
          </cell>
          <cell r="B248" t="str">
            <v>Strojárenské výrobky</v>
          </cell>
          <cell r="C248" t="str">
            <v>3</v>
          </cell>
          <cell r="D248" t="str">
            <v> Zmena stavu vnútroorganizačných zásob (61*)</v>
          </cell>
          <cell r="E248">
            <v>0</v>
          </cell>
        </row>
        <row r="249">
          <cell r="A249">
            <v>613500</v>
          </cell>
          <cell r="B249" t="str">
            <v>Ostatná nedokončená výroba</v>
          </cell>
          <cell r="C249" t="str">
            <v>3</v>
          </cell>
          <cell r="D249" t="str">
            <v> Zmena stavu vnútroorganizačných zásob (61*)</v>
          </cell>
          <cell r="E249">
            <v>0</v>
          </cell>
        </row>
        <row r="250">
          <cell r="A250">
            <v>613700</v>
          </cell>
          <cell r="B250" t="str">
            <v>Hliva ustricovit</v>
          </cell>
          <cell r="C250" t="str">
            <v>3</v>
          </cell>
          <cell r="D250" t="str">
            <v> Zmena stavu vnútroorganizačných zásob (61*)</v>
          </cell>
          <cell r="E250">
            <v>0</v>
          </cell>
        </row>
        <row r="251">
          <cell r="A251">
            <v>614100</v>
          </cell>
          <cell r="B251" t="str">
            <v>Psy</v>
          </cell>
          <cell r="C251" t="str">
            <v>3</v>
          </cell>
          <cell r="D251" t="str">
            <v> Zmena stavu vnútroorganizačných zásob (61*)</v>
          </cell>
          <cell r="E251">
            <v>0</v>
          </cell>
        </row>
        <row r="252">
          <cell r="C252" t="str">
            <v>3 Zmena stavu zasob strojarske vyrobky a zvierata</v>
          </cell>
          <cell r="E252">
            <v>0</v>
          </cell>
          <cell r="F252">
            <v>0</v>
          </cell>
        </row>
        <row r="253">
          <cell r="A253">
            <v>621100</v>
          </cell>
          <cell r="B253" t="str">
            <v>Aktivácia materiálu</v>
          </cell>
          <cell r="C253" t="str">
            <v>4</v>
          </cell>
          <cell r="D253" t="str">
            <v> Aktivácia (62*)</v>
          </cell>
          <cell r="E253">
            <v>0</v>
          </cell>
        </row>
        <row r="254">
          <cell r="A254">
            <v>621101</v>
          </cell>
          <cell r="B254" t="str">
            <v>Aktivácia kovového odpadu</v>
          </cell>
          <cell r="C254" t="str">
            <v>4</v>
          </cell>
          <cell r="D254" t="str">
            <v> Aktivácia (62*)</v>
          </cell>
          <cell r="E254">
            <v>0</v>
          </cell>
        </row>
        <row r="255">
          <cell r="A255">
            <v>621103</v>
          </cell>
          <cell r="B255" t="str">
            <v>Aktivácia regenerovného materiálu</v>
          </cell>
          <cell r="C255" t="str">
            <v>4</v>
          </cell>
          <cell r="D255" t="str">
            <v> Aktivácia (62*)</v>
          </cell>
          <cell r="E255">
            <v>0</v>
          </cell>
        </row>
        <row r="256">
          <cell r="A256">
            <v>621104</v>
          </cell>
          <cell r="B256" t="str">
            <v>Aktivácia kovového odpadu - o.z</v>
          </cell>
          <cell r="C256" t="str">
            <v>4</v>
          </cell>
          <cell r="D256" t="str">
            <v> Aktivácia (62*)</v>
          </cell>
          <cell r="E256">
            <v>0</v>
          </cell>
        </row>
        <row r="257">
          <cell r="A257">
            <v>621107</v>
          </cell>
          <cell r="B257" t="str">
            <v>Aktivácia kovového odpadu - nesaldokontný</v>
          </cell>
          <cell r="C257" t="str">
            <v>4</v>
          </cell>
          <cell r="D257" t="str">
            <v> Aktivácia (62*)</v>
          </cell>
          <cell r="E257">
            <v>0</v>
          </cell>
        </row>
        <row r="258">
          <cell r="A258">
            <v>621110</v>
          </cell>
          <cell r="B258" t="str">
            <v>Aktivácia materiálu - o. z.</v>
          </cell>
          <cell r="C258" t="str">
            <v>4</v>
          </cell>
          <cell r="D258" t="str">
            <v> Aktivácia (62*)</v>
          </cell>
          <cell r="E258">
            <v>0</v>
          </cell>
        </row>
        <row r="259">
          <cell r="C259" t="str">
            <v>4 Aktivacia materialu</v>
          </cell>
          <cell r="E259">
            <v>0</v>
          </cell>
          <cell r="F259">
            <v>0</v>
          </cell>
        </row>
        <row r="260">
          <cell r="A260">
            <v>621102</v>
          </cell>
          <cell r="B260" t="str">
            <v>Aktivácia uhlia</v>
          </cell>
          <cell r="C260" t="str">
            <v>4</v>
          </cell>
          <cell r="D260" t="str">
            <v> Aktivácia (62*)</v>
          </cell>
          <cell r="E260">
            <v>0</v>
          </cell>
        </row>
        <row r="261">
          <cell r="A261">
            <v>621200</v>
          </cell>
          <cell r="B261" t="str">
            <v>Aktivácia dlhodobého hm.majetku nespĺňajúceho limit ocenenia</v>
          </cell>
          <cell r="C261" t="str">
            <v>4</v>
          </cell>
          <cell r="D261" t="str">
            <v> Aktivácia (62*)</v>
          </cell>
          <cell r="E261">
            <v>0</v>
          </cell>
        </row>
        <row r="262">
          <cell r="A262">
            <v>621210</v>
          </cell>
          <cell r="B262" t="str">
            <v>Aktivácia dlhodob. Hm. majetku nespĺň. limit ocenenia - o. z.</v>
          </cell>
          <cell r="C262" t="str">
            <v>4</v>
          </cell>
          <cell r="D262" t="str">
            <v> Aktivácia (62*)</v>
          </cell>
          <cell r="E262">
            <v>0</v>
          </cell>
        </row>
        <row r="263">
          <cell r="A263">
            <v>621300</v>
          </cell>
          <cell r="B263" t="str">
            <v>Aktivácia tovaru - ŠHR</v>
          </cell>
          <cell r="C263" t="str">
            <v>4</v>
          </cell>
          <cell r="D263" t="str">
            <v> Aktivácia (62*)</v>
          </cell>
          <cell r="E263">
            <v>0</v>
          </cell>
        </row>
        <row r="264">
          <cell r="A264">
            <v>621301</v>
          </cell>
          <cell r="B264" t="str">
            <v>Aktivácia tovaru - ostatného</v>
          </cell>
          <cell r="C264" t="str">
            <v>4</v>
          </cell>
          <cell r="D264" t="str">
            <v> Aktivácia (62*)</v>
          </cell>
          <cell r="E264">
            <v>0</v>
          </cell>
        </row>
        <row r="265">
          <cell r="A265">
            <v>621310</v>
          </cell>
          <cell r="B265" t="str">
            <v>Aktivácia tovaru - o. z.</v>
          </cell>
          <cell r="C265" t="str">
            <v>4</v>
          </cell>
          <cell r="D265" t="str">
            <v> Aktivácia (62*)</v>
          </cell>
          <cell r="E265">
            <v>0</v>
          </cell>
        </row>
        <row r="266">
          <cell r="A266">
            <v>621400</v>
          </cell>
          <cell r="B266" t="str">
            <v>Aktivácia vlastných výrobkov</v>
          </cell>
          <cell r="C266" t="str">
            <v>4</v>
          </cell>
          <cell r="D266" t="str">
            <v> Aktivácia (62*)</v>
          </cell>
          <cell r="E266">
            <v>0</v>
          </cell>
        </row>
        <row r="267">
          <cell r="A267">
            <v>621410</v>
          </cell>
          <cell r="B267" t="str">
            <v>Aktivácia vlastných výrobkov - o. z.</v>
          </cell>
          <cell r="C267" t="str">
            <v>4</v>
          </cell>
          <cell r="D267" t="str">
            <v> Aktivácia (62*)</v>
          </cell>
          <cell r="E267">
            <v>0</v>
          </cell>
        </row>
        <row r="268">
          <cell r="C268" t="str">
            <v>4 Aktivacia tovaru</v>
          </cell>
          <cell r="E268">
            <v>0</v>
          </cell>
          <cell r="F268">
            <v>0</v>
          </cell>
        </row>
        <row r="269">
          <cell r="A269">
            <v>622100</v>
          </cell>
          <cell r="B269" t="str">
            <v>Aktivácia prepravných služieb</v>
          </cell>
          <cell r="C269" t="str">
            <v>4</v>
          </cell>
          <cell r="D269" t="str">
            <v> Aktivácia (62*)</v>
          </cell>
          <cell r="E269">
            <v>0</v>
          </cell>
        </row>
        <row r="270">
          <cell r="A270">
            <v>622101</v>
          </cell>
          <cell r="B270" t="str">
            <v>Aktivácia prepravných služieb - nesaldokontný</v>
          </cell>
          <cell r="C270" t="str">
            <v>4</v>
          </cell>
          <cell r="D270" t="str">
            <v> Aktivácia (62*)</v>
          </cell>
          <cell r="E270">
            <v>0</v>
          </cell>
        </row>
        <row r="271">
          <cell r="A271">
            <v>622110</v>
          </cell>
          <cell r="B271" t="str">
            <v>Aktivácia prepravných služieb - o. z.</v>
          </cell>
          <cell r="C271" t="str">
            <v>4</v>
          </cell>
          <cell r="D271" t="str">
            <v> Aktivácia (62*)</v>
          </cell>
          <cell r="E271">
            <v>0</v>
          </cell>
        </row>
        <row r="272">
          <cell r="A272">
            <v>622200</v>
          </cell>
          <cell r="B272" t="str">
            <v>Aktivácia nákladov na reprezentáciu</v>
          </cell>
          <cell r="C272" t="str">
            <v>4</v>
          </cell>
          <cell r="D272" t="str">
            <v> Aktivácia (62*)</v>
          </cell>
          <cell r="E272">
            <v>0</v>
          </cell>
        </row>
        <row r="273">
          <cell r="A273">
            <v>622210</v>
          </cell>
          <cell r="B273" t="str">
            <v>Aktivácia nákladov na reprezentáciu - o. z.</v>
          </cell>
          <cell r="C273" t="str">
            <v>4</v>
          </cell>
          <cell r="D273" t="str">
            <v> Aktivácia (62*)</v>
          </cell>
          <cell r="E273">
            <v>0</v>
          </cell>
        </row>
        <row r="274">
          <cell r="A274">
            <v>622500</v>
          </cell>
          <cell r="B274" t="str">
            <v>Aktivácia ostatných vnútroorganizačných služieb</v>
          </cell>
          <cell r="C274" t="str">
            <v>4</v>
          </cell>
          <cell r="D274" t="str">
            <v> Aktivácia (62*)</v>
          </cell>
          <cell r="E274">
            <v>0</v>
          </cell>
        </row>
        <row r="275">
          <cell r="A275">
            <v>622510</v>
          </cell>
          <cell r="B275" t="str">
            <v>Aktivácia ostatných vnútroorganizačných služieb - o. z.</v>
          </cell>
          <cell r="C275" t="str">
            <v>4</v>
          </cell>
          <cell r="D275" t="str">
            <v> Aktivácia (62*)</v>
          </cell>
          <cell r="E275">
            <v>0</v>
          </cell>
        </row>
        <row r="276">
          <cell r="C276" t="str">
            <v>4 Aktivacia služieb</v>
          </cell>
          <cell r="E276">
            <v>0</v>
          </cell>
          <cell r="F276">
            <v>0</v>
          </cell>
        </row>
        <row r="277">
          <cell r="A277">
            <v>624100</v>
          </cell>
          <cell r="B277" t="str">
            <v>Aktivácia - banské diela</v>
          </cell>
          <cell r="C277" t="str">
            <v>4</v>
          </cell>
          <cell r="D277" t="str">
            <v> Aktivácia (62*)</v>
          </cell>
          <cell r="E277">
            <v>0</v>
          </cell>
        </row>
        <row r="278">
          <cell r="C278" t="str">
            <v>4 Aktivacia BD</v>
          </cell>
          <cell r="E278">
            <v>0</v>
          </cell>
          <cell r="F278">
            <v>0</v>
          </cell>
        </row>
        <row r="279">
          <cell r="A279">
            <v>624101</v>
          </cell>
          <cell r="B279" t="str">
            <v>Aktivácia - povrchové stavby</v>
          </cell>
          <cell r="C279" t="str">
            <v>4</v>
          </cell>
          <cell r="D279" t="str">
            <v> Aktivácia (62*)</v>
          </cell>
          <cell r="E279">
            <v>0</v>
          </cell>
        </row>
        <row r="280">
          <cell r="A280">
            <v>624110</v>
          </cell>
          <cell r="B280" t="str">
            <v>Aktivácia budov, hál a stavieb - o.z.</v>
          </cell>
          <cell r="C280" t="str">
            <v>4</v>
          </cell>
          <cell r="D280" t="str">
            <v> Aktivácia (62*)</v>
          </cell>
          <cell r="E280">
            <v>0</v>
          </cell>
        </row>
        <row r="281">
          <cell r="C281" t="str">
            <v>4 Aktivacia povrchove stavby</v>
          </cell>
          <cell r="E281">
            <v>0</v>
          </cell>
          <cell r="F281">
            <v>0</v>
          </cell>
        </row>
        <row r="282">
          <cell r="A282">
            <v>624102</v>
          </cell>
          <cell r="B282" t="str">
            <v>Aktivácia - SZNR</v>
          </cell>
          <cell r="C282" t="str">
            <v>4</v>
          </cell>
          <cell r="D282" t="str">
            <v> Aktivácia (62*)</v>
          </cell>
          <cell r="E282">
            <v>0</v>
          </cell>
        </row>
        <row r="283">
          <cell r="C283" t="str">
            <v>4 Aktivacia SZNR</v>
          </cell>
          <cell r="E283">
            <v>0</v>
          </cell>
          <cell r="F283">
            <v>0</v>
          </cell>
        </row>
        <row r="284">
          <cell r="A284">
            <v>623100</v>
          </cell>
          <cell r="B284" t="str">
            <v>Aktivácia nákladov na vývoj</v>
          </cell>
          <cell r="C284" t="str">
            <v>4</v>
          </cell>
          <cell r="D284" t="str">
            <v> Aktivácia (62*)</v>
          </cell>
          <cell r="E284">
            <v>0</v>
          </cell>
        </row>
        <row r="285">
          <cell r="A285">
            <v>623200</v>
          </cell>
          <cell r="B285" t="str">
            <v>Aktivácia softwaru</v>
          </cell>
          <cell r="C285" t="str">
            <v>4</v>
          </cell>
          <cell r="D285" t="str">
            <v> Aktivácia (62*)</v>
          </cell>
          <cell r="E285">
            <v>0</v>
          </cell>
        </row>
        <row r="286">
          <cell r="A286">
            <v>623500</v>
          </cell>
          <cell r="B286" t="str">
            <v>Aktivácia ostatného dlhodobého nehmotného majetku</v>
          </cell>
          <cell r="C286" t="str">
            <v>4</v>
          </cell>
          <cell r="D286" t="str">
            <v> Aktivácia (62*)</v>
          </cell>
          <cell r="E286">
            <v>0</v>
          </cell>
        </row>
        <row r="287">
          <cell r="A287">
            <v>624200</v>
          </cell>
          <cell r="B287" t="str">
            <v>Aktivácia strojov, prístrojov a zariadení</v>
          </cell>
          <cell r="C287" t="str">
            <v>4</v>
          </cell>
          <cell r="D287" t="str">
            <v> Aktivácia (62*)</v>
          </cell>
          <cell r="E287">
            <v>0</v>
          </cell>
        </row>
        <row r="288">
          <cell r="A288">
            <v>624210</v>
          </cell>
          <cell r="B288" t="str">
            <v>Aktivácia strojov, prístrojov a zariadení - o. z.</v>
          </cell>
          <cell r="C288" t="str">
            <v>4</v>
          </cell>
          <cell r="D288" t="str">
            <v> Aktivácia (62*)</v>
          </cell>
          <cell r="E288">
            <v>0</v>
          </cell>
        </row>
        <row r="289">
          <cell r="A289">
            <v>624300</v>
          </cell>
          <cell r="B289" t="str">
            <v>Aktivácia dlhodobého hm. majetku nespĺňajúceho limit ocenenia</v>
          </cell>
          <cell r="C289" t="str">
            <v>4</v>
          </cell>
          <cell r="D289" t="str">
            <v> Aktivácia (62*)</v>
          </cell>
          <cell r="E289">
            <v>0</v>
          </cell>
        </row>
        <row r="290">
          <cell r="A290">
            <v>624400</v>
          </cell>
          <cell r="B290" t="str">
            <v>Aktivácia - geometrické plány</v>
          </cell>
          <cell r="C290" t="str">
            <v>4</v>
          </cell>
          <cell r="D290" t="str">
            <v> Aktivácia (62*)</v>
          </cell>
          <cell r="E290">
            <v>0</v>
          </cell>
        </row>
        <row r="291">
          <cell r="A291">
            <v>624500</v>
          </cell>
          <cell r="B291" t="str">
            <v>Aktivácia ostatného dlhodobého hmotného majetku</v>
          </cell>
          <cell r="C291" t="str">
            <v>4</v>
          </cell>
          <cell r="D291" t="str">
            <v> Aktivácia (62*)</v>
          </cell>
          <cell r="E291">
            <v>0</v>
          </cell>
        </row>
        <row r="292">
          <cell r="C292" t="str">
            <v>4 Aktivacia ostatne</v>
          </cell>
          <cell r="E292">
            <v>0</v>
          </cell>
          <cell r="F292">
            <v>0</v>
          </cell>
        </row>
        <row r="293">
          <cell r="A293">
            <v>641100</v>
          </cell>
          <cell r="B293" t="str">
            <v>Tržby z predaja aktivovaných nákladov na vývoj</v>
          </cell>
          <cell r="C293" t="str">
            <v>5</v>
          </cell>
          <cell r="D293" t="str">
            <v> Tržby z predaja dlhodob. NEaHM a materiálu (641,642)</v>
          </cell>
          <cell r="E293">
            <v>0</v>
          </cell>
        </row>
        <row r="294">
          <cell r="A294">
            <v>641200</v>
          </cell>
          <cell r="B294" t="str">
            <v>Tržby z predaja softwaru</v>
          </cell>
          <cell r="C294" t="str">
            <v>5</v>
          </cell>
          <cell r="D294" t="str">
            <v> Tržby z predaja dlhodob. NEaHM a materiálu (641,642)</v>
          </cell>
          <cell r="E294">
            <v>0</v>
          </cell>
        </row>
        <row r="295">
          <cell r="A295">
            <v>641300</v>
          </cell>
          <cell r="B295" t="str">
            <v>Tržby z predaja dlhodobého nehmotného majetku</v>
          </cell>
          <cell r="C295" t="str">
            <v>5</v>
          </cell>
          <cell r="D295" t="str">
            <v> Tržby z predaja dlhodob. NEaHM a materiálu (641,642)</v>
          </cell>
          <cell r="E295">
            <v>0</v>
          </cell>
        </row>
        <row r="296">
          <cell r="A296">
            <v>641305</v>
          </cell>
          <cell r="B296" t="str">
            <v>Tržby z predaja dlhodobého nehmot. majetku - redukcie v rámci a.s.</v>
          </cell>
          <cell r="C296" t="str">
            <v>5</v>
          </cell>
          <cell r="D296" t="str">
            <v> Tržby z predaja dlhodob. NEaHM a materiálu (641,642)</v>
          </cell>
          <cell r="E296">
            <v>0</v>
          </cell>
        </row>
        <row r="297">
          <cell r="A297">
            <v>641400</v>
          </cell>
          <cell r="B297" t="str">
            <v>Tržby z predaja dopravných prostriedkov</v>
          </cell>
          <cell r="C297" t="str">
            <v>5</v>
          </cell>
          <cell r="D297" t="str">
            <v> Tržby z predaja dlhodob. NEaHM a materiálu (641,642)</v>
          </cell>
          <cell r="E297">
            <v>0</v>
          </cell>
        </row>
        <row r="298">
          <cell r="A298">
            <v>641405</v>
          </cell>
          <cell r="B298" t="str">
            <v>Tržby z predaja dopravných prostriedkov - redukcie v rámci a.s.</v>
          </cell>
          <cell r="C298" t="str">
            <v>5</v>
          </cell>
          <cell r="D298" t="str">
            <v> Tržby z predaja dlhodob. NEaHM a materiálu (641,642)</v>
          </cell>
          <cell r="E298">
            <v>0</v>
          </cell>
        </row>
        <row r="299">
          <cell r="A299">
            <v>641500</v>
          </cell>
          <cell r="B299" t="str">
            <v>Tržby z predaja stavieb</v>
          </cell>
          <cell r="C299" t="str">
            <v>5</v>
          </cell>
          <cell r="D299" t="str">
            <v> Tržby z predaja dlhodob. NEaHM a materiálu (641,642)</v>
          </cell>
          <cell r="E299">
            <v>0</v>
          </cell>
        </row>
        <row r="300">
          <cell r="A300">
            <v>641600</v>
          </cell>
          <cell r="B300" t="str">
            <v>Tržby z predaja strojov, prístrojov a zariadení</v>
          </cell>
          <cell r="C300" t="str">
            <v>5</v>
          </cell>
          <cell r="D300" t="str">
            <v> Tržby z predaja dlhodob. NEaHM a materiálu (641,642)</v>
          </cell>
          <cell r="E300">
            <v>0</v>
          </cell>
        </row>
        <row r="301">
          <cell r="A301">
            <v>641605</v>
          </cell>
          <cell r="B301" t="str">
            <v>Tržby z predaja strojov, prístrojov a zariadení - redukcie v rámci a.s.</v>
          </cell>
          <cell r="C301" t="str">
            <v>5</v>
          </cell>
          <cell r="D301" t="str">
            <v> Tržby z predaja dlhodob. NEaHM a materiálu (641,642)</v>
          </cell>
          <cell r="E301">
            <v>0</v>
          </cell>
        </row>
        <row r="302">
          <cell r="A302">
            <v>641603</v>
          </cell>
          <cell r="B302" t="str">
            <v>Trzby z predaja strojov, prístrojov a zariadení - Eurozóna</v>
          </cell>
          <cell r="C302" t="str">
            <v>5</v>
          </cell>
          <cell r="D302" t="str">
            <v> Tržby z predaja dlhodob. NEaHM a materiálu (641,642)</v>
          </cell>
          <cell r="E302">
            <v>0</v>
          </cell>
        </row>
        <row r="303">
          <cell r="A303">
            <v>641650</v>
          </cell>
          <cell r="B303" t="str">
            <v>Tržby z predaja pozemkov</v>
          </cell>
          <cell r="C303" t="str">
            <v>5</v>
          </cell>
          <cell r="D303" t="str">
            <v> Tržby z predaja dlhodob. NEaHM a materiálu (641,642)</v>
          </cell>
          <cell r="E303">
            <v>0</v>
          </cell>
        </row>
        <row r="304">
          <cell r="A304">
            <v>641700</v>
          </cell>
          <cell r="B304" t="str">
            <v>Tržby z predaja dlhodob. Hm. majetku nespĺňajúceho limit ocenenia</v>
          </cell>
          <cell r="C304" t="str">
            <v>5</v>
          </cell>
          <cell r="D304" t="str">
            <v> Tržby z predaja dlhodob. NEaHM a materiálu (641,642)</v>
          </cell>
          <cell r="E304">
            <v>0</v>
          </cell>
        </row>
        <row r="305">
          <cell r="A305">
            <v>641705</v>
          </cell>
          <cell r="B305" t="str">
            <v>Tržby z predaja DHM nespĺňajúceho limit ocenenia - red. v rámci a.s.</v>
          </cell>
          <cell r="C305" t="str">
            <v>5</v>
          </cell>
          <cell r="D305" t="str">
            <v> Tržby z predaja dlhodob. NEaHM a materiálu (641,642)</v>
          </cell>
          <cell r="E305">
            <v>0</v>
          </cell>
        </row>
        <row r="306">
          <cell r="A306">
            <v>641800</v>
          </cell>
          <cell r="B306" t="str">
            <v>Tržby z predaja ostatného dlhodobého hmotného majetku</v>
          </cell>
          <cell r="C306" t="str">
            <v>5</v>
          </cell>
          <cell r="D306" t="str">
            <v> Tržby z predaja dlhodob. NEaHM a materiálu (641,642)</v>
          </cell>
          <cell r="E306">
            <v>0</v>
          </cell>
        </row>
        <row r="307">
          <cell r="A307">
            <v>641805</v>
          </cell>
          <cell r="B307" t="str">
            <v>Tržby z predaja ostat. dlhodobého hm. majetku - red. v rámci a.s.</v>
          </cell>
          <cell r="C307" t="str">
            <v>5</v>
          </cell>
          <cell r="D307" t="str">
            <v> Tržby z predaja dlhodob. NEaHM a materiálu (641,642)</v>
          </cell>
          <cell r="E307">
            <v>0</v>
          </cell>
        </row>
        <row r="308">
          <cell r="A308">
            <v>641900</v>
          </cell>
          <cell r="B308" t="str">
            <v>Odpočitateľné položky</v>
          </cell>
          <cell r="C308" t="str">
            <v>5</v>
          </cell>
          <cell r="D308" t="str">
            <v> Tržby z predaja dlhodob. NEaHM a materiálu (641,642)</v>
          </cell>
          <cell r="E308">
            <v>0</v>
          </cell>
        </row>
        <row r="309">
          <cell r="A309">
            <v>641907</v>
          </cell>
          <cell r="B309" t="str">
            <v>Výnosy zahrnuté v dodatočnom daňovom priznaní</v>
          </cell>
          <cell r="C309" t="str">
            <v>5</v>
          </cell>
          <cell r="D309" t="str">
            <v> Tržby z predaja dlhodob. NEaHM a materiálu (641,642)</v>
          </cell>
          <cell r="E309">
            <v>0</v>
          </cell>
        </row>
        <row r="310">
          <cell r="A310">
            <v>641910</v>
          </cell>
          <cell r="B310" t="str">
            <v>Tržby z predaja aktivovaných nákladov na vývoj</v>
          </cell>
          <cell r="C310" t="str">
            <v>5</v>
          </cell>
          <cell r="D310" t="str">
            <v> Tržby z predaja dlhodob. NEaHM a materiálu (641,642)</v>
          </cell>
          <cell r="E310">
            <v>0</v>
          </cell>
        </row>
        <row r="311">
          <cell r="A311">
            <v>641920</v>
          </cell>
          <cell r="B311" t="str">
            <v>Tržby z predaja softwaru</v>
          </cell>
          <cell r="C311" t="str">
            <v>5</v>
          </cell>
          <cell r="D311" t="str">
            <v> Tržby z predaja dlhodob. NEaHM a materiálu (641,642)</v>
          </cell>
          <cell r="E311">
            <v>0</v>
          </cell>
        </row>
        <row r="312">
          <cell r="A312">
            <v>641930</v>
          </cell>
          <cell r="B312" t="str">
            <v>Tržby z predaja dlhodobého nehmotného majetku</v>
          </cell>
          <cell r="C312" t="str">
            <v>5</v>
          </cell>
          <cell r="D312" t="str">
            <v> Tržby z predaja dlhodob. NEaHM a materiálu (641,642)</v>
          </cell>
          <cell r="E312">
            <v>0</v>
          </cell>
        </row>
        <row r="313">
          <cell r="A313">
            <v>641940</v>
          </cell>
          <cell r="B313" t="str">
            <v>Tržby z predaja dopravných prostriedkov</v>
          </cell>
          <cell r="C313" t="str">
            <v>5</v>
          </cell>
          <cell r="D313" t="str">
            <v> Tržby z predaja dlhodob. NEaHM a materiálu (641,642)</v>
          </cell>
          <cell r="E313">
            <v>0</v>
          </cell>
        </row>
        <row r="314">
          <cell r="A314">
            <v>641950</v>
          </cell>
          <cell r="B314" t="str">
            <v>Tržby z predaja stavieb</v>
          </cell>
          <cell r="C314" t="str">
            <v>5</v>
          </cell>
          <cell r="D314" t="str">
            <v> Tržby z predaja dlhodob. NEaHM a materiálu (641,642)</v>
          </cell>
          <cell r="E314">
            <v>0</v>
          </cell>
        </row>
        <row r="315">
          <cell r="A315">
            <v>641960</v>
          </cell>
          <cell r="B315" t="str">
            <v>Tržby z predaja strojov, prístrojov a zariadení</v>
          </cell>
          <cell r="C315" t="str">
            <v>5</v>
          </cell>
          <cell r="D315" t="str">
            <v> Tržby z predaja dlhodob. NEaHM a materiálu (641,642)</v>
          </cell>
          <cell r="E315">
            <v>0</v>
          </cell>
        </row>
        <row r="316">
          <cell r="A316">
            <v>641964</v>
          </cell>
          <cell r="B316" t="str">
            <v>Tržby z predaja</v>
          </cell>
          <cell r="C316" t="str">
            <v>5</v>
          </cell>
          <cell r="D316" t="str">
            <v> Tržby z predaja dlhodob. NEaHM a materiálu (641,642)</v>
          </cell>
          <cell r="E316">
            <v>0</v>
          </cell>
        </row>
        <row r="317">
          <cell r="A317">
            <v>641965</v>
          </cell>
          <cell r="B317" t="str">
            <v>Tržby z predaja pozemkov</v>
          </cell>
          <cell r="C317" t="str">
            <v>5</v>
          </cell>
          <cell r="D317" t="str">
            <v> Tržby z predaja dlhodob. NEaHM a materiálu (641,642)</v>
          </cell>
          <cell r="E317">
            <v>0</v>
          </cell>
        </row>
        <row r="318">
          <cell r="A318">
            <v>641970</v>
          </cell>
          <cell r="B318" t="str">
            <v>Tržby z predaja dlhodobého hm. majetku nespĺň. limit ocenenia</v>
          </cell>
          <cell r="C318" t="str">
            <v>5</v>
          </cell>
          <cell r="D318" t="str">
            <v> Tržby z predaja dlhodob. NEaHM a materiálu (641,642)</v>
          </cell>
          <cell r="E318">
            <v>0</v>
          </cell>
        </row>
        <row r="319">
          <cell r="A319">
            <v>641980</v>
          </cell>
          <cell r="B319" t="str">
            <v>Tržby z predaja ostatného dlhodobého hmotného majetku</v>
          </cell>
          <cell r="C319" t="str">
            <v>5</v>
          </cell>
          <cell r="D319" t="str">
            <v> Tržby z predaja dlhodob. NEaHM a materiálu (641,642)</v>
          </cell>
          <cell r="E319">
            <v>0</v>
          </cell>
        </row>
        <row r="320">
          <cell r="C320" t="str">
            <v>5 Tržby z predaja NEaHM</v>
          </cell>
          <cell r="E320">
            <v>0</v>
          </cell>
          <cell r="F320">
            <v>0</v>
          </cell>
        </row>
        <row r="321">
          <cell r="A321">
            <v>642400</v>
          </cell>
          <cell r="B321" t="str">
            <v>Tržby z predaja za kovový odpad</v>
          </cell>
          <cell r="C321" t="str">
            <v>5</v>
          </cell>
          <cell r="D321" t="str">
            <v> Tržby z predaja dlhodob. NEaHM a materiálu (641,642)</v>
          </cell>
          <cell r="E321">
            <v>0</v>
          </cell>
          <cell r="G321" t="str">
            <v>;</v>
          </cell>
        </row>
        <row r="322">
          <cell r="A322">
            <v>642401</v>
          </cell>
          <cell r="B322" t="str">
            <v>Tržby z predaja za kovový odpad - zvláštny</v>
          </cell>
          <cell r="C322" t="str">
            <v>5</v>
          </cell>
          <cell r="D322" t="str">
            <v> Tržby z predaja dlhodob. NEaHM a materiálu (641,642)</v>
          </cell>
          <cell r="E322">
            <v>0</v>
          </cell>
          <cell r="G322" t="str">
            <v>:</v>
          </cell>
        </row>
        <row r="323">
          <cell r="A323">
            <v>642405</v>
          </cell>
          <cell r="B323" t="str">
            <v>Redukované tržby v rámci a.s.</v>
          </cell>
          <cell r="C323" t="str">
            <v>5</v>
          </cell>
          <cell r="D323" t="str">
            <v> Tržby z predaja dlhodob. NEaHM a materiálu (641,642)</v>
          </cell>
          <cell r="E323">
            <v>0</v>
          </cell>
        </row>
        <row r="324">
          <cell r="C324" t="str">
            <v>5 Tržby z predaja kovoveho odpadu</v>
          </cell>
          <cell r="E324">
            <v>0</v>
          </cell>
          <cell r="F324">
            <v>0</v>
          </cell>
        </row>
        <row r="325">
          <cell r="A325">
            <v>642100</v>
          </cell>
          <cell r="B325" t="str">
            <v>Tržby z predaja materiálu</v>
          </cell>
          <cell r="C325" t="str">
            <v>5</v>
          </cell>
          <cell r="D325" t="str">
            <v> Tržby z predaja dlhodob. NEaHM a materiálu (641,642)</v>
          </cell>
          <cell r="E325">
            <v>0</v>
          </cell>
        </row>
        <row r="326">
          <cell r="A326">
            <v>642101</v>
          </cell>
          <cell r="B326" t="str">
            <v>Tržby z predaja materiálu - Eurozóna</v>
          </cell>
          <cell r="C326" t="str">
            <v>5</v>
          </cell>
          <cell r="D326" t="str">
            <v> Tržby z predaja dlhodob. NEaHM a materiálu (641,642)</v>
          </cell>
          <cell r="E326">
            <v>0</v>
          </cell>
        </row>
        <row r="327">
          <cell r="A327">
            <v>642102</v>
          </cell>
          <cell r="B327" t="str">
            <v>Tržby z predaja materiálu - mimo Eurozóny</v>
          </cell>
          <cell r="C327" t="str">
            <v>5</v>
          </cell>
          <cell r="D327" t="str">
            <v> Tržby z predaja dlhodob. NEaHM a materiálu (641,642)</v>
          </cell>
          <cell r="E327">
            <v>0</v>
          </cell>
        </row>
        <row r="328">
          <cell r="A328">
            <v>642105</v>
          </cell>
          <cell r="B328" t="str">
            <v>Tržby z predaja materiálu - redukcie v rámci a.s.</v>
          </cell>
          <cell r="C328" t="str">
            <v>5</v>
          </cell>
          <cell r="D328" t="str">
            <v> Tržby z predaja dlhodob. NEaHM a materiálu (641,642)</v>
          </cell>
          <cell r="E328">
            <v>0</v>
          </cell>
        </row>
        <row r="329">
          <cell r="A329">
            <v>642110</v>
          </cell>
          <cell r="B329" t="str">
            <v>Tržby z predaja materiálu v rámci HBZS a Ras </v>
          </cell>
          <cell r="C329" t="str">
            <v>5</v>
          </cell>
          <cell r="D329" t="str">
            <v> Tržby z predaja dlhodob. NEaHM a materiálu (641,642)</v>
          </cell>
          <cell r="E329">
            <v>0</v>
          </cell>
        </row>
        <row r="330">
          <cell r="A330">
            <v>642200</v>
          </cell>
          <cell r="B330" t="str">
            <v>Tržby z predaja dlhod. hm. majetku nespĺňajúceho limit ocenenia</v>
          </cell>
          <cell r="C330" t="str">
            <v>5</v>
          </cell>
          <cell r="D330" t="str">
            <v> Tržby z predaja dlhodob. NEaHM a materiálu (641,642)</v>
          </cell>
          <cell r="E330">
            <v>0</v>
          </cell>
        </row>
        <row r="331">
          <cell r="A331">
            <v>642205</v>
          </cell>
          <cell r="B331" t="str">
            <v>Tržby z predaja DHM nespĺň. limit ocenenia - redukcie v rámci a.s.</v>
          </cell>
          <cell r="C331" t="str">
            <v>5</v>
          </cell>
          <cell r="D331" t="str">
            <v> Tržby z predaja dlhodob. NEaHM a materiálu (641,642)</v>
          </cell>
          <cell r="E331">
            <v>0</v>
          </cell>
        </row>
        <row r="332">
          <cell r="A332">
            <v>642500</v>
          </cell>
          <cell r="B332" t="str">
            <v>Tržby z predaja ostatného odpadu</v>
          </cell>
          <cell r="C332" t="str">
            <v>5</v>
          </cell>
          <cell r="D332" t="str">
            <v> Tržby z predaja dlhodob. NEaHM a materiálu (641,642)</v>
          </cell>
          <cell r="E332">
            <v>0</v>
          </cell>
        </row>
        <row r="333">
          <cell r="A333">
            <v>642501</v>
          </cell>
          <cell r="B333" t="str">
            <v>Tržby z predaja ostatného odpadu zvláštneho</v>
          </cell>
          <cell r="C333" t="str">
            <v>5</v>
          </cell>
          <cell r="D333" t="str">
            <v> Tržby z predaja dlhodob. NEaHM a materiálu (641,642)</v>
          </cell>
          <cell r="E333">
            <v>0</v>
          </cell>
        </row>
        <row r="334">
          <cell r="A334">
            <v>642505</v>
          </cell>
          <cell r="B334" t="str">
            <v>Tržby z predaja ostatného odpadu - redukcie v rámci a.s.</v>
          </cell>
          <cell r="C334" t="str">
            <v>5</v>
          </cell>
          <cell r="D334" t="str">
            <v> Tržby z predaja dlhodob. NEaHM a materiálu (641,642)</v>
          </cell>
          <cell r="E334">
            <v>0</v>
          </cell>
        </row>
        <row r="335">
          <cell r="A335">
            <v>642800</v>
          </cell>
          <cell r="B335" t="str">
            <v>Tržby z predaja ostatné</v>
          </cell>
          <cell r="C335" t="str">
            <v>5</v>
          </cell>
          <cell r="D335" t="str">
            <v> Tržby z predaja dlhodob. NEaHM a materiálu (641,642)</v>
          </cell>
          <cell r="E335">
            <v>0</v>
          </cell>
        </row>
        <row r="336">
          <cell r="A336">
            <v>642805</v>
          </cell>
          <cell r="B336" t="str">
            <v>Tržby z predaja ostatné - redukcie v rámci a.s.</v>
          </cell>
          <cell r="C336" t="str">
            <v>5</v>
          </cell>
          <cell r="D336" t="str">
            <v> Tržby z predaja dlhodob. NEaHM a materiálu (641,642)</v>
          </cell>
          <cell r="E336">
            <v>0</v>
          </cell>
        </row>
        <row r="337">
          <cell r="A337">
            <v>642900</v>
          </cell>
          <cell r="B337" t="str">
            <v>Odpočitateľné položky</v>
          </cell>
          <cell r="C337" t="str">
            <v>5</v>
          </cell>
          <cell r="D337" t="str">
            <v> Tržby z predaja dlhodob. NEaHM a materiálu (641,642)</v>
          </cell>
          <cell r="E337">
            <v>0</v>
          </cell>
        </row>
        <row r="338">
          <cell r="A338">
            <v>642907</v>
          </cell>
          <cell r="B338" t="str">
            <v>Výnosy zahrnuté v dodatočnom daňovom priznaní</v>
          </cell>
          <cell r="C338" t="str">
            <v>5</v>
          </cell>
          <cell r="D338" t="str">
            <v> Tržby z predaja dlhodob. NEaHM a materiálu (641,642)</v>
          </cell>
          <cell r="E338">
            <v>0</v>
          </cell>
        </row>
        <row r="339">
          <cell r="C339" t="str">
            <v>5 Tržby z predaja ostat. Materiálu</v>
          </cell>
          <cell r="E339">
            <v>0</v>
          </cell>
          <cell r="F339">
            <v>0</v>
          </cell>
        </row>
        <row r="340">
          <cell r="A340">
            <v>657900</v>
          </cell>
          <cell r="B340" t="str">
            <v>Zúčtovanie oprávky k OP k nadobudnutému majetku</v>
          </cell>
          <cell r="C340" t="str">
            <v>6</v>
          </cell>
          <cell r="D340" t="str">
            <v> Zúčt. a zruš. oprav. pol. do výn. z hosp. čin. (657,658,659)</v>
          </cell>
          <cell r="E340">
            <v>0</v>
          </cell>
        </row>
        <row r="341">
          <cell r="A341">
            <v>658100</v>
          </cell>
          <cell r="B341" t="str">
            <v>Zúčt. zákon. Opr. položiek k pohľadávkam v konkurze a vyrovnaní</v>
          </cell>
          <cell r="C341" t="str">
            <v>6</v>
          </cell>
          <cell r="D341" t="str">
            <v> Zúčt. a zruš. oprav. pol. do výn. z hosp. čin. (657,658,659)</v>
          </cell>
          <cell r="E341">
            <v>0</v>
          </cell>
        </row>
        <row r="342">
          <cell r="A342">
            <v>658200</v>
          </cell>
          <cell r="B342" t="str">
            <v>Zúčtovanie zák. opr. položiek k nepremlčaným pohľadávkám</v>
          </cell>
          <cell r="C342" t="str">
            <v>6</v>
          </cell>
          <cell r="D342" t="str">
            <v> Zúčt. a zruš. oprav. pol. do výn. z hosp. čin. (657,658,659)</v>
          </cell>
          <cell r="E342">
            <v>0</v>
          </cell>
        </row>
        <row r="343">
          <cell r="A343">
            <v>658907</v>
          </cell>
          <cell r="B343" t="str">
            <v>Výnosy zahrnuté</v>
          </cell>
          <cell r="C343" t="str">
            <v>6</v>
          </cell>
          <cell r="D343" t="str">
            <v> Zúčt. a zruš. oprav. pol. do výn. z hosp. čin. (657,658,659)</v>
          </cell>
          <cell r="E343">
            <v>0</v>
          </cell>
        </row>
        <row r="344">
          <cell r="A344">
            <v>659907</v>
          </cell>
          <cell r="B344" t="str">
            <v>Výnosy zahrnuté v dodatočnom daňovom priznaní</v>
          </cell>
          <cell r="C344" t="str">
            <v>6</v>
          </cell>
          <cell r="D344" t="str">
            <v> Zúčt. a zruš. oprav. pol. do výn. z hosp. čin. (657,658,659)</v>
          </cell>
          <cell r="E344">
            <v>0</v>
          </cell>
        </row>
        <row r="345">
          <cell r="A345">
            <v>659910</v>
          </cell>
          <cell r="B345" t="str">
            <v>Zúčt. opr. položiek k pohľadávkam - podľa vnútropodnikovej smernice</v>
          </cell>
          <cell r="C345" t="str">
            <v>6</v>
          </cell>
          <cell r="D345" t="str">
            <v> Zúčt. a zruš. oprav. pol. do výn. z hosp. čin. (657,658,659)</v>
          </cell>
          <cell r="E345">
            <v>0</v>
          </cell>
        </row>
        <row r="346">
          <cell r="A346">
            <v>659920</v>
          </cell>
          <cell r="B346" t="str">
            <v>Zúčt. opr. položiek k pohľadávkam - podľa vnútropodnikovej smernice</v>
          </cell>
          <cell r="C346" t="str">
            <v>6</v>
          </cell>
          <cell r="D346" t="str">
            <v> Zúčt. a zruš. oprav. pol. do výn. z hosp. čin. (657,658,659)</v>
          </cell>
          <cell r="E346">
            <v>0</v>
          </cell>
        </row>
        <row r="347">
          <cell r="A347">
            <v>659930</v>
          </cell>
          <cell r="B347" t="str">
            <v>Zúčtovanie opravnej položky k zásobám </v>
          </cell>
          <cell r="C347" t="str">
            <v>6</v>
          </cell>
          <cell r="D347" t="str">
            <v> Zúčt. a zruš. oprav. pol. do výn. z hosp. čin. (657,658,659)</v>
          </cell>
          <cell r="E347">
            <v>0</v>
          </cell>
        </row>
        <row r="348">
          <cell r="A348">
            <v>659950</v>
          </cell>
          <cell r="B348" t="str">
            <v>Zrušenie - pokles hodnoty dlhodobého nehmotného majetku </v>
          </cell>
          <cell r="C348" t="str">
            <v>6</v>
          </cell>
          <cell r="D348" t="str">
            <v> Zúčt. a zruš. oprav. pol. do výn. z hosp. čin. (657,658,659)</v>
          </cell>
          <cell r="E348">
            <v>0</v>
          </cell>
        </row>
        <row r="349">
          <cell r="A349">
            <v>659960</v>
          </cell>
          <cell r="B349" t="str">
            <v>Zrušenie - pokles hodnoty dlhodobého hmotného majetku </v>
          </cell>
          <cell r="C349" t="str">
            <v>6</v>
          </cell>
          <cell r="D349" t="str">
            <v> Zúčt. a zruš. oprav. pol. do výn. z hosp. čin. (657,658,659)</v>
          </cell>
          <cell r="E349">
            <v>0</v>
          </cell>
        </row>
        <row r="350">
          <cell r="C350" t="str">
            <v>6 Zučtov. opr. pol.do výnosov z hosp. činn.( 657, 658,659)</v>
          </cell>
          <cell r="E350">
            <v>0</v>
          </cell>
          <cell r="F350">
            <v>0</v>
          </cell>
        </row>
        <row r="351">
          <cell r="A351">
            <v>644100</v>
          </cell>
          <cell r="B351" t="str">
            <v>Prijaté penále za nedodržanie obchodných zmlúv</v>
          </cell>
          <cell r="C351" t="str">
            <v>7</v>
          </cell>
          <cell r="D351" t="str">
            <v> Ostatné výnosy z hosp. činnosti (644,645,646,648)</v>
          </cell>
          <cell r="E351">
            <v>0</v>
          </cell>
        </row>
        <row r="352">
          <cell r="A352">
            <v>644800</v>
          </cell>
          <cell r="B352" t="str">
            <v>Ostatné prijaté zmluvné pokuty a penále</v>
          </cell>
          <cell r="C352" t="str">
            <v>7</v>
          </cell>
          <cell r="D352" t="str">
            <v> Ostatné výnosy z hosp. činnosti (644,645,646,648)</v>
          </cell>
          <cell r="E352">
            <v>0</v>
          </cell>
        </row>
        <row r="353">
          <cell r="A353">
            <v>644900</v>
          </cell>
          <cell r="B353" t="str">
            <v>Odpočitateľné položky</v>
          </cell>
          <cell r="C353" t="str">
            <v>7</v>
          </cell>
          <cell r="D353" t="str">
            <v> Ostatné výnosy z hosp. činnosti (644,645,646,648)</v>
          </cell>
          <cell r="E353">
            <v>0</v>
          </cell>
        </row>
        <row r="354">
          <cell r="A354">
            <v>644907</v>
          </cell>
          <cell r="B354" t="str">
            <v>Výnosy zahrnuté v dodatočnom daňovom priznaní</v>
          </cell>
          <cell r="C354" t="str">
            <v>7</v>
          </cell>
          <cell r="D354" t="str">
            <v> Ostatné výnosy z hosp. činnosti (644,645,646,648)</v>
          </cell>
          <cell r="E354">
            <v>0</v>
          </cell>
        </row>
        <row r="355">
          <cell r="A355">
            <v>645900</v>
          </cell>
          <cell r="B355" t="str">
            <v>Odpočitateľné položky</v>
          </cell>
          <cell r="C355" t="str">
            <v>7</v>
          </cell>
          <cell r="D355" t="str">
            <v> Ostatné výnosy z hosp. činnosti (644,645,646,648)</v>
          </cell>
          <cell r="E355">
            <v>0</v>
          </cell>
        </row>
        <row r="356">
          <cell r="A356">
            <v>645907</v>
          </cell>
          <cell r="B356" t="str">
            <v>Výnosy zahrnuté v dodatočnom daňovom priznaní</v>
          </cell>
          <cell r="C356" t="str">
            <v>7</v>
          </cell>
          <cell r="D356" t="str">
            <v> Ostatné výnosy z hosp. činnosti (644,645,646,648)</v>
          </cell>
          <cell r="E356">
            <v>0</v>
          </cell>
        </row>
        <row r="357">
          <cell r="C357" t="str">
            <v>7 Zmluvne a ost. Pokuty, penale a úroky z omeš. ( 644, 645)</v>
          </cell>
          <cell r="E357">
            <v>0</v>
          </cell>
          <cell r="F357">
            <v>0</v>
          </cell>
        </row>
        <row r="358">
          <cell r="A358">
            <v>646100</v>
          </cell>
          <cell r="B358" t="str">
            <v>Výnosy za postúpené pohľadávky</v>
          </cell>
          <cell r="C358" t="str">
            <v>7</v>
          </cell>
          <cell r="D358" t="str">
            <v> Ostatné výnosy z hosp. činnosti (644,645,646,648)</v>
          </cell>
          <cell r="E358">
            <v>0</v>
          </cell>
        </row>
        <row r="359">
          <cell r="A359">
            <v>646900</v>
          </cell>
          <cell r="B359" t="str">
            <v>Výnosy z odpísaných pohľadávok</v>
          </cell>
          <cell r="C359" t="str">
            <v>7</v>
          </cell>
          <cell r="D359" t="str">
            <v> Ostatné výnosy z hosp. činnosti (644,645,646,648)</v>
          </cell>
          <cell r="E359">
            <v>0</v>
          </cell>
        </row>
        <row r="360">
          <cell r="A360">
            <v>646920</v>
          </cell>
          <cell r="B360" t="str">
            <v>Výnosy za postúpené pohľadávky</v>
          </cell>
          <cell r="C360" t="str">
            <v>7</v>
          </cell>
          <cell r="D360" t="str">
            <v> Ostatné výnosy z hosp. činnosti (644,645,646,648)</v>
          </cell>
          <cell r="E360">
            <v>0</v>
          </cell>
        </row>
        <row r="361">
          <cell r="C361" t="str">
            <v>7 Výnosy odpisaných  pohladavok (646)</v>
          </cell>
          <cell r="E361">
            <v>0</v>
          </cell>
          <cell r="F361">
            <v>0</v>
          </cell>
        </row>
        <row r="362">
          <cell r="A362">
            <v>648155</v>
          </cell>
          <cell r="B362" t="str">
            <v>Príspevok na činnosť riaditeľstva a.s. od o.z.</v>
          </cell>
          <cell r="C362" t="str">
            <v>7.1</v>
          </cell>
          <cell r="D362" t="str">
            <v> - ostatné výnosy z hospod. činnosti (648)</v>
          </cell>
          <cell r="E362">
            <v>0</v>
          </cell>
        </row>
        <row r="363">
          <cell r="C363" t="str">
            <v>7.1 Prispevok na činnosť riad.a.s.o BME</v>
          </cell>
          <cell r="E363">
            <v>0</v>
          </cell>
          <cell r="F363">
            <v>0</v>
          </cell>
        </row>
        <row r="364">
          <cell r="A364">
            <v>648630</v>
          </cell>
          <cell r="B364" t="str">
            <v>Dotácia na riešenie stretu záujmov</v>
          </cell>
          <cell r="C364" t="str">
            <v>7.1</v>
          </cell>
          <cell r="D364" t="str">
            <v> - ostatné výnosy z hospod. činnosti (648)</v>
          </cell>
          <cell r="E364">
            <v>0</v>
          </cell>
        </row>
        <row r="365">
          <cell r="A365">
            <v>648640</v>
          </cell>
          <cell r="B365" t="str">
            <v>Dotácia na reštrukturalizáciu</v>
          </cell>
          <cell r="C365" t="str">
            <v>7.1</v>
          </cell>
          <cell r="D365" t="str">
            <v> - ostatné výnosy z hospod. činnosti (648)</v>
          </cell>
          <cell r="E365">
            <v>0</v>
          </cell>
        </row>
        <row r="366">
          <cell r="A366">
            <v>648650</v>
          </cell>
          <cell r="B366" t="str">
            <v>Dotácia na útlm a likvid. následkov ťažby</v>
          </cell>
          <cell r="C366" t="str">
            <v>7.1</v>
          </cell>
          <cell r="D366" t="str">
            <v> - ostatné výnosy z hospod. činnosti (648)</v>
          </cell>
          <cell r="E366">
            <v>0</v>
          </cell>
        </row>
        <row r="367">
          <cell r="C367" t="str">
            <v>  7.1. - dotácie  na bansku činnosť</v>
          </cell>
          <cell r="E367">
            <v>0</v>
          </cell>
          <cell r="F367">
            <v>0</v>
          </cell>
        </row>
        <row r="368">
          <cell r="A368">
            <v>648800</v>
          </cell>
          <cell r="B368" t="str">
            <v>Dotácia na NPE</v>
          </cell>
          <cell r="C368" t="str">
            <v>7.1</v>
          </cell>
          <cell r="D368" t="str">
            <v> - ostatné výnosy z hospod. činnosti (648)</v>
          </cell>
          <cell r="E368">
            <v>0</v>
          </cell>
        </row>
        <row r="369">
          <cell r="C369" t="str">
            <v>7.1 Dotacia na NPE</v>
          </cell>
          <cell r="E369">
            <v>0</v>
          </cell>
          <cell r="F369">
            <v>0</v>
          </cell>
        </row>
        <row r="370">
          <cell r="A370">
            <v>648811</v>
          </cell>
          <cell r="B370" t="str">
            <v>Príspevok od MÚ na Športovú halu</v>
          </cell>
          <cell r="C370" t="str">
            <v>7.1</v>
          </cell>
          <cell r="D370" t="str">
            <v> - ostatné výnosy z hospod. činnosti (648)</v>
          </cell>
          <cell r="E370">
            <v>0</v>
          </cell>
        </row>
        <row r="371">
          <cell r="C371" t="str">
            <v>  7.1 Príspevok od MÚ na Športovú halu</v>
          </cell>
          <cell r="E371">
            <v>0</v>
          </cell>
          <cell r="F371">
            <v>0</v>
          </cell>
        </row>
        <row r="372">
          <cell r="A372">
            <v>648100</v>
          </cell>
          <cell r="B372" t="str">
            <v>Prijaté arbitrážne, správne a súdne poplatky</v>
          </cell>
          <cell r="C372" t="str">
            <v>7.1</v>
          </cell>
          <cell r="D372" t="str">
            <v> - ostatné výnosy z hospod. činnosti (648)</v>
          </cell>
          <cell r="E372">
            <v>0</v>
          </cell>
        </row>
        <row r="373">
          <cell r="A373">
            <v>648170</v>
          </cell>
          <cell r="B373" t="str">
            <v>Povolené emisie</v>
          </cell>
          <cell r="C373" t="str">
            <v>7.1</v>
          </cell>
          <cell r="D373" t="str">
            <v> - ostatné výnosy z hospod. činnosti (648)</v>
          </cell>
          <cell r="E373">
            <v>0</v>
          </cell>
        </row>
        <row r="374">
          <cell r="A374">
            <v>648185</v>
          </cell>
          <cell r="B374" t="str">
            <v>Vysporiadanie odlišnej produktivity práce s plánom - redukcie v rámci a. s.</v>
          </cell>
          <cell r="C374" t="str">
            <v>7.1</v>
          </cell>
          <cell r="D374" t="str">
            <v> - ostatné výnosy z hospod. činnosti (648)</v>
          </cell>
          <cell r="E374">
            <v>0</v>
          </cell>
        </row>
        <row r="375">
          <cell r="A375">
            <v>648205</v>
          </cell>
          <cell r="B375" t="str">
            <v>Mzdy redukcie v rámci a. s.</v>
          </cell>
          <cell r="C375" t="str">
            <v>7.1</v>
          </cell>
          <cell r="D375" t="str">
            <v> - ostatné výnosy z hospod. činnosti (648)</v>
          </cell>
          <cell r="E375">
            <v>0</v>
          </cell>
        </row>
        <row r="376">
          <cell r="A376">
            <v>648215</v>
          </cell>
          <cell r="B376" t="str">
            <v>Zákonné sociálne poistenie - redukcie v rámci a. s.</v>
          </cell>
          <cell r="C376" t="str">
            <v>7.1</v>
          </cell>
          <cell r="D376" t="str">
            <v> - ostatné výnosy z hospod. činnosti (648)</v>
          </cell>
          <cell r="E376">
            <v>0</v>
          </cell>
        </row>
        <row r="377">
          <cell r="A377">
            <v>648300</v>
          </cell>
          <cell r="B377" t="str">
            <v>Náhrady od poisť</v>
          </cell>
          <cell r="C377" t="str">
            <v>7.1</v>
          </cell>
          <cell r="D377" t="str">
            <v> - ostatné výnosy z hospod. činnosti (648)</v>
          </cell>
          <cell r="E377">
            <v>0</v>
          </cell>
        </row>
        <row r="378">
          <cell r="A378">
            <v>648660</v>
          </cell>
          <cell r="B378" t="str">
            <v>Dotácia na úrazo</v>
          </cell>
          <cell r="C378" t="str">
            <v>7.1</v>
          </cell>
          <cell r="D378" t="str">
            <v> - ostatné výnosy z hospod. činnosti (648)</v>
          </cell>
          <cell r="E378">
            <v>0</v>
          </cell>
        </row>
        <row r="379">
          <cell r="A379">
            <v>648700</v>
          </cell>
          <cell r="B379" t="str">
            <v>Ostatné prevádzkové výnosy - predaj malospotrebiteľom</v>
          </cell>
          <cell r="C379" t="str">
            <v>7.1</v>
          </cell>
          <cell r="D379" t="str">
            <v> - ostatné výnosy z hospod. činnosti (648)</v>
          </cell>
          <cell r="E379">
            <v>0</v>
          </cell>
        </row>
        <row r="380">
          <cell r="A380">
            <v>648710</v>
          </cell>
          <cell r="B380" t="str">
            <v>Prebytky zásob pri inventúre</v>
          </cell>
          <cell r="C380" t="str">
            <v>7.1</v>
          </cell>
          <cell r="D380" t="str">
            <v> - ostatné výnosy z hospod. činnosti (648)</v>
          </cell>
          <cell r="E380">
            <v>0</v>
          </cell>
        </row>
        <row r="381">
          <cell r="A381">
            <v>648809</v>
          </cell>
          <cell r="B381" t="str">
            <v>Príspevok od OÚP na krytie prevádz. nákl. chránenej dielne </v>
          </cell>
          <cell r="C381" t="str">
            <v>7.1</v>
          </cell>
          <cell r="D381" t="str">
            <v> - ostatné výnosy z hospod. činnosti (648)</v>
          </cell>
          <cell r="E381">
            <v>0</v>
          </cell>
        </row>
        <row r="382">
          <cell r="A382">
            <v>648810</v>
          </cell>
          <cell r="B382" t="str">
            <v>Príspevok od OÚP na zriadenie chránenej dielne alebo pracoviska pre  ZPS</v>
          </cell>
          <cell r="C382" t="str">
            <v>7.1</v>
          </cell>
          <cell r="D382" t="str">
            <v> - ostatné výnosy z hospod. činnosti (648)</v>
          </cell>
          <cell r="E382">
            <v>0</v>
          </cell>
        </row>
        <row r="383">
          <cell r="A383">
            <v>648820</v>
          </cell>
          <cell r="B383" t="str">
            <v>Vrátené štúdijné príspevky</v>
          </cell>
          <cell r="C383" t="str">
            <v>7.1</v>
          </cell>
          <cell r="D383" t="str">
            <v> - ostatné výnosy z hospod. činnosti (648)</v>
          </cell>
          <cell r="E383">
            <v>0</v>
          </cell>
        </row>
        <row r="384">
          <cell r="A384">
            <v>648830</v>
          </cell>
          <cell r="B384" t="str">
            <v>Vrátené náhrady</v>
          </cell>
          <cell r="C384" t="str">
            <v>7.1</v>
          </cell>
          <cell r="D384" t="str">
            <v> - ostatné výnosy z hospod. činnosti (648)</v>
          </cell>
          <cell r="E384">
            <v>0</v>
          </cell>
        </row>
        <row r="385">
          <cell r="A385">
            <v>648840</v>
          </cell>
          <cell r="B385" t="str">
            <v>Vrátené vernostné prídavky</v>
          </cell>
          <cell r="C385" t="str">
            <v>7.1</v>
          </cell>
          <cell r="D385" t="str">
            <v> - ostatné výnosy z hospod. činnosti (648)</v>
          </cell>
          <cell r="E385">
            <v>0</v>
          </cell>
        </row>
        <row r="386">
          <cell r="A386">
            <v>648850</v>
          </cell>
          <cell r="B386" t="str">
            <v>Príspevok na rekondičné pobyty</v>
          </cell>
          <cell r="C386" t="str">
            <v>7.1</v>
          </cell>
          <cell r="D386" t="str">
            <v> - ostatné výnosy z hospod. činnosti (648)</v>
          </cell>
          <cell r="E386">
            <v>0</v>
          </cell>
        </row>
        <row r="387">
          <cell r="A387">
            <v>648880</v>
          </cell>
          <cell r="B387" t="str">
            <v>Dotácia na CO, program 222</v>
          </cell>
          <cell r="C387" t="str">
            <v>7.1</v>
          </cell>
          <cell r="D387" t="str">
            <v> - ostatné výnosy z hospod. činnosti (648)</v>
          </cell>
          <cell r="E387">
            <v>0</v>
          </cell>
        </row>
        <row r="388">
          <cell r="A388">
            <v>648882</v>
          </cell>
          <cell r="B388" t="str">
            <v>Dotácia na teplo</v>
          </cell>
          <cell r="C388" t="str">
            <v>7.1</v>
          </cell>
          <cell r="D388" t="str">
            <v> - ostatné výnosy z hospod. činnosti (648)</v>
          </cell>
          <cell r="E388">
            <v>0</v>
          </cell>
        </row>
        <row r="389">
          <cell r="A389">
            <v>648890</v>
          </cell>
          <cell r="B389" t="str">
            <v>Ostatné prevádzkové výnosy</v>
          </cell>
          <cell r="C389" t="str">
            <v>7.1</v>
          </cell>
          <cell r="D389" t="str">
            <v> - ostatné výnosy z hospod. činnosti (648)</v>
          </cell>
          <cell r="E389">
            <v>0</v>
          </cell>
        </row>
        <row r="390">
          <cell r="A390">
            <v>648891</v>
          </cell>
          <cell r="B390" t="str">
            <v>Ostatné prevádzkové výnosy - desiatové balíčky</v>
          </cell>
          <cell r="C390" t="str">
            <v>7.1</v>
          </cell>
          <cell r="D390" t="str">
            <v> - ostatné výnosy z hospod. činnosti (648)</v>
          </cell>
          <cell r="E390">
            <v>0</v>
          </cell>
        </row>
        <row r="391">
          <cell r="A391">
            <v>648895</v>
          </cell>
          <cell r="B391" t="str">
            <v>Ostatné prevádzkové výnosy - redukcie v rámci a. s.</v>
          </cell>
          <cell r="C391" t="str">
            <v>7.1</v>
          </cell>
          <cell r="D391" t="str">
            <v> - ostatné výnosy z hospod. činnosti (648)</v>
          </cell>
          <cell r="E391">
            <v>0</v>
          </cell>
        </row>
        <row r="392">
          <cell r="A392">
            <v>648900</v>
          </cell>
          <cell r="B392" t="str">
            <v>Odpočitateľné položky</v>
          </cell>
          <cell r="C392" t="str">
            <v>7.1</v>
          </cell>
          <cell r="D392" t="str">
            <v> - ostatné výnosy z hospod. činnosti (648)</v>
          </cell>
          <cell r="E392">
            <v>0</v>
          </cell>
        </row>
        <row r="393">
          <cell r="A393">
            <v>648907</v>
          </cell>
          <cell r="B393" t="str">
            <v>Výnosy zahrnuté v dodatočnom daňovom priznaní</v>
          </cell>
          <cell r="C393" t="str">
            <v>7.1</v>
          </cell>
          <cell r="D393" t="str">
            <v> - ostatné výnosy z hospod. činnosti (648)</v>
          </cell>
          <cell r="E393">
            <v>0</v>
          </cell>
        </row>
        <row r="394">
          <cell r="A394">
            <v>648910</v>
          </cell>
          <cell r="B394" t="str">
            <v>Náhrada škody alebo manka k dlhodobému hmotnému majetku</v>
          </cell>
          <cell r="C394" t="str">
            <v>7.1</v>
          </cell>
          <cell r="D394" t="str">
            <v> - ostatné výnosy z hospod. činnosti (648)</v>
          </cell>
          <cell r="E394">
            <v>0</v>
          </cell>
        </row>
        <row r="395">
          <cell r="A395">
            <v>648911</v>
          </cell>
          <cell r="B395" t="str">
            <v>Náhrada škody alebo manka k zásobám materiálu</v>
          </cell>
          <cell r="C395" t="str">
            <v>7.1</v>
          </cell>
          <cell r="D395" t="str">
            <v> - ostatné výnosy z hospod. činnosti (648)</v>
          </cell>
          <cell r="E395">
            <v>0</v>
          </cell>
        </row>
        <row r="396">
          <cell r="A396">
            <v>648912</v>
          </cell>
          <cell r="B396" t="str">
            <v>Náhrada škody alebo manka k zásobám vlastnej výroby</v>
          </cell>
          <cell r="C396" t="str">
            <v>7.1</v>
          </cell>
          <cell r="D396" t="str">
            <v> - ostatné výnosy z hospod. činnosti (648)</v>
          </cell>
          <cell r="E396">
            <v>0</v>
          </cell>
        </row>
        <row r="397">
          <cell r="A397">
            <v>648913</v>
          </cell>
          <cell r="B397" t="str">
            <v>Náhrada škody alebo manka k zásobám tovaru</v>
          </cell>
          <cell r="C397" t="str">
            <v>7.1</v>
          </cell>
          <cell r="D397" t="str">
            <v> - ostatné výnosy z hospod. činnosti (648)</v>
          </cell>
          <cell r="E397">
            <v>0</v>
          </cell>
        </row>
        <row r="398">
          <cell r="A398">
            <v>648914</v>
          </cell>
          <cell r="B398" t="str">
            <v>Náhrada škody alebo manka k zásobám potravín</v>
          </cell>
          <cell r="C398" t="str">
            <v>7.1</v>
          </cell>
          <cell r="D398" t="str">
            <v> - ostatné výnosy z hospod. činnosti (648)</v>
          </cell>
          <cell r="E398">
            <v>0</v>
          </cell>
        </row>
        <row r="399">
          <cell r="A399">
            <v>648917</v>
          </cell>
          <cell r="B399" t="str">
            <v>Náhrada škody alebo manka k dlhod. majetku nesĺňajúcemu limit ocen.</v>
          </cell>
          <cell r="C399" t="str">
            <v>7.1</v>
          </cell>
          <cell r="D399" t="str">
            <v> - ostatné výnosy z hospod. činnosti (648)</v>
          </cell>
          <cell r="E399">
            <v>0</v>
          </cell>
        </row>
        <row r="400">
          <cell r="C400" t="str">
            <v>  7.1 Ostatné</v>
          </cell>
          <cell r="E400">
            <v>0</v>
          </cell>
          <cell r="F400">
            <v>0</v>
          </cell>
        </row>
        <row r="401">
          <cell r="A401">
            <v>662105</v>
          </cell>
          <cell r="B401" t="str">
            <v>Úroky z prevádzkových úverov - redukcie</v>
          </cell>
          <cell r="C401" t="str">
            <v>8</v>
          </cell>
          <cell r="D401" t="str">
            <v> Výnosové úroky (662)</v>
          </cell>
          <cell r="E401">
            <v>0</v>
          </cell>
        </row>
        <row r="402">
          <cell r="A402">
            <v>662115</v>
          </cell>
          <cell r="B402" t="str">
            <v>Úroky z investičných úverov - redukcie</v>
          </cell>
          <cell r="C402" t="str">
            <v>8</v>
          </cell>
          <cell r="D402" t="str">
            <v> Výnosové úroky (662)</v>
          </cell>
          <cell r="E402">
            <v>0</v>
          </cell>
        </row>
        <row r="403">
          <cell r="A403">
            <v>662120</v>
          </cell>
          <cell r="B403" t="str">
            <v>Prijaté iné úroky než bankové</v>
          </cell>
          <cell r="C403" t="str">
            <v>8</v>
          </cell>
          <cell r="D403" t="str">
            <v> Výnosové úroky (662)</v>
          </cell>
          <cell r="E403">
            <v>0</v>
          </cell>
        </row>
        <row r="404">
          <cell r="A404">
            <v>662125</v>
          </cell>
          <cell r="B404" t="str">
            <v>Redukované v rámci a.s.</v>
          </cell>
          <cell r="C404" t="str">
            <v>8</v>
          </cell>
          <cell r="D404" t="str">
            <v> Výnosové úroky (662)</v>
          </cell>
          <cell r="E404">
            <v>0</v>
          </cell>
        </row>
        <row r="405">
          <cell r="A405">
            <v>662130</v>
          </cell>
          <cell r="B405" t="str">
            <v>Prijaté úroky z účtov v banke</v>
          </cell>
          <cell r="C405" t="str">
            <v>8</v>
          </cell>
          <cell r="D405" t="str">
            <v> Výnosové úroky (662)</v>
          </cell>
          <cell r="E405">
            <v>0</v>
          </cell>
        </row>
        <row r="406">
          <cell r="A406">
            <v>662200</v>
          </cell>
          <cell r="B406" t="str">
            <v>Úrok z omeškania platenia odberateľských faktúr</v>
          </cell>
          <cell r="C406" t="str">
            <v>8</v>
          </cell>
          <cell r="D406" t="str">
            <v> Výnosové úroky (662)</v>
          </cell>
          <cell r="E406">
            <v>0</v>
          </cell>
        </row>
        <row r="407">
          <cell r="A407">
            <v>662201</v>
          </cell>
          <cell r="B407" t="str">
            <v>Úrok z omeškania platenia odberateľ.faktúr-zahrani</v>
          </cell>
          <cell r="C407" t="str">
            <v>8</v>
          </cell>
          <cell r="D407" t="str">
            <v> Výnosové úroky (662)</v>
          </cell>
          <cell r="E407">
            <v>0</v>
          </cell>
        </row>
        <row r="408">
          <cell r="A408">
            <v>662204</v>
          </cell>
          <cell r="B408" t="str">
            <v>Úroky odpustené</v>
          </cell>
          <cell r="C408" t="str">
            <v>8</v>
          </cell>
          <cell r="D408" t="str">
            <v> Výnosové úroky (662)</v>
          </cell>
          <cell r="E408">
            <v>0</v>
          </cell>
        </row>
        <row r="409">
          <cell r="A409">
            <v>662900</v>
          </cell>
          <cell r="B409" t="str">
            <v>Odpočitateľné položky</v>
          </cell>
          <cell r="C409" t="str">
            <v>8</v>
          </cell>
          <cell r="D409" t="str">
            <v> Výnosové úroky (662)</v>
          </cell>
          <cell r="E409">
            <v>0</v>
          </cell>
        </row>
        <row r="410">
          <cell r="A410">
            <v>662907</v>
          </cell>
          <cell r="B410" t="str">
            <v>Výnosy zahrnuté v dodatočnom daňovom priznaní</v>
          </cell>
          <cell r="C410" t="str">
            <v>8</v>
          </cell>
          <cell r="D410" t="str">
            <v> Výnosové úroky (662)</v>
          </cell>
          <cell r="E410">
            <v>0</v>
          </cell>
        </row>
        <row r="411">
          <cell r="C411" t="str">
            <v>8 Výnosove uroky (662)</v>
          </cell>
          <cell r="E411">
            <v>0</v>
          </cell>
          <cell r="F411">
            <v>0</v>
          </cell>
        </row>
        <row r="412">
          <cell r="A412">
            <v>663100</v>
          </cell>
          <cell r="B412" t="str">
            <v>Kurzové zisky - realizované </v>
          </cell>
          <cell r="C412" t="str">
            <v>9</v>
          </cell>
          <cell r="D412" t="str">
            <v> Kurzové zisky (663)</v>
          </cell>
          <cell r="E412">
            <v>0</v>
          </cell>
        </row>
        <row r="413">
          <cell r="A413">
            <v>663200</v>
          </cell>
          <cell r="B413" t="str">
            <v>Kurzové zisky - nerealizované</v>
          </cell>
          <cell r="C413" t="str">
            <v>9</v>
          </cell>
          <cell r="D413" t="str">
            <v> Kurzové zisky (663)</v>
          </cell>
          <cell r="E413">
            <v>0</v>
          </cell>
        </row>
        <row r="414">
          <cell r="A414">
            <v>663900</v>
          </cell>
          <cell r="B414" t="str">
            <v>Pripočitateľná p</v>
          </cell>
          <cell r="C414" t="str">
            <v>9</v>
          </cell>
          <cell r="D414" t="str">
            <v> Kurzové zisky (663)</v>
          </cell>
          <cell r="E414">
            <v>0</v>
          </cell>
        </row>
        <row r="415">
          <cell r="A415">
            <v>663907</v>
          </cell>
          <cell r="B415" t="str">
            <v>Výnosy zahrnuté v dodatočnom daňovom priznaní</v>
          </cell>
          <cell r="C415" t="str">
            <v>9</v>
          </cell>
          <cell r="D415" t="str">
            <v> Kurzové zisky (663)</v>
          </cell>
          <cell r="E415">
            <v>0</v>
          </cell>
        </row>
        <row r="416">
          <cell r="C416" t="str">
            <v>9 Kurzové zisky (663)</v>
          </cell>
          <cell r="E416">
            <v>0</v>
          </cell>
          <cell r="F416">
            <v>0</v>
          </cell>
        </row>
        <row r="417">
          <cell r="A417">
            <v>661100</v>
          </cell>
          <cell r="B417" t="str">
            <v>Tržby z predaja cenných papierov a podielov</v>
          </cell>
          <cell r="C417" t="str">
            <v>10</v>
          </cell>
          <cell r="D417" t="str">
            <v> Ostatné výnosy z finančnej činnosti</v>
          </cell>
          <cell r="E417">
            <v>0</v>
          </cell>
        </row>
        <row r="418">
          <cell r="A418">
            <v>661200</v>
          </cell>
          <cell r="B418" t="str">
            <v>Tržby z predaja emosných kvot</v>
          </cell>
          <cell r="C418" t="str">
            <v>10</v>
          </cell>
          <cell r="D418" t="str">
            <v> Ostatné výnosy z finančnej činnosti</v>
          </cell>
          <cell r="E418">
            <v>0</v>
          </cell>
        </row>
        <row r="419">
          <cell r="A419">
            <v>661900</v>
          </cell>
          <cell r="B419" t="str">
            <v>Odpočitateľné položky</v>
          </cell>
          <cell r="C419" t="str">
            <v>10</v>
          </cell>
          <cell r="D419" t="str">
            <v> Ostatné výnosy z finančnej činnosti</v>
          </cell>
          <cell r="E419">
            <v>0</v>
          </cell>
        </row>
        <row r="420">
          <cell r="A420">
            <v>661907</v>
          </cell>
          <cell r="B420" t="str">
            <v>Výnosy zahrnuté v dodatočnom daňovom priznaní</v>
          </cell>
          <cell r="C420" t="str">
            <v>10</v>
          </cell>
          <cell r="D420" t="str">
            <v> Ostatné výnosy z finančnej činnosti</v>
          </cell>
          <cell r="E420">
            <v>0</v>
          </cell>
        </row>
        <row r="421">
          <cell r="A421">
            <v>665100</v>
          </cell>
          <cell r="B421" t="str">
            <v>Dividendy, podiely na zisku</v>
          </cell>
          <cell r="C421" t="str">
            <v>10</v>
          </cell>
          <cell r="D421" t="str">
            <v> Ostatné výnosy z finančnej činnosti</v>
          </cell>
          <cell r="E421">
            <v>0</v>
          </cell>
        </row>
        <row r="422">
          <cell r="A422">
            <v>665500</v>
          </cell>
          <cell r="B422" t="str">
            <v>Ostatné výnosy</v>
          </cell>
          <cell r="C422" t="str">
            <v>10</v>
          </cell>
          <cell r="D422" t="str">
            <v> Ostatné výnosy z finančnej činnosti</v>
          </cell>
          <cell r="E422">
            <v>0</v>
          </cell>
        </row>
        <row r="423">
          <cell r="A423">
            <v>665900</v>
          </cell>
          <cell r="B423" t="str">
            <v>Odpočitateľné položky</v>
          </cell>
          <cell r="C423" t="str">
            <v>10</v>
          </cell>
          <cell r="D423" t="str">
            <v> Ostatné výnosy z finančnej činnosti</v>
          </cell>
          <cell r="E423">
            <v>0</v>
          </cell>
        </row>
        <row r="424">
          <cell r="A424">
            <v>665907</v>
          </cell>
          <cell r="B424" t="str">
            <v>Výnosy zahrnuté v dodatočnom daňovom priznaní</v>
          </cell>
          <cell r="C424" t="str">
            <v>10</v>
          </cell>
          <cell r="D424" t="str">
            <v> Ostatné výnosy z finančnej činnosti</v>
          </cell>
          <cell r="E424">
            <v>0</v>
          </cell>
        </row>
        <row r="425">
          <cell r="A425">
            <v>666100</v>
          </cell>
          <cell r="B425" t="str">
            <v>Úroky vyplývajúce z vlastníctva krátkod.finan.maj.</v>
          </cell>
          <cell r="C425" t="str">
            <v>10</v>
          </cell>
          <cell r="D425" t="str">
            <v> Ostatné výnosy z finančnej činnosti</v>
          </cell>
          <cell r="E425">
            <v>0</v>
          </cell>
        </row>
        <row r="426">
          <cell r="A426">
            <v>666900</v>
          </cell>
          <cell r="B426" t="str">
            <v>Odpočitateľné položky</v>
          </cell>
          <cell r="C426" t="str">
            <v>10</v>
          </cell>
          <cell r="D426" t="str">
            <v> Ostatné výnosy z finančnej činnosti</v>
          </cell>
          <cell r="E426">
            <v>0</v>
          </cell>
        </row>
        <row r="427">
          <cell r="A427">
            <v>666907</v>
          </cell>
          <cell r="B427" t="str">
            <v>Výnosy zahrnuté v dodatočnom daňovom priznaní</v>
          </cell>
          <cell r="C427" t="str">
            <v>10</v>
          </cell>
          <cell r="D427" t="str">
            <v> Ostatné výnosy z finančnej činnosti</v>
          </cell>
          <cell r="E427">
            <v>0</v>
          </cell>
        </row>
        <row r="428">
          <cell r="A428">
            <v>664100</v>
          </cell>
          <cell r="B428" t="str">
            <v>Výnosy z precenenia cenných papierov</v>
          </cell>
          <cell r="C428" t="str">
            <v>10</v>
          </cell>
          <cell r="D428" t="str">
            <v> Ostatné výnosy z finančnej činnosti</v>
          </cell>
          <cell r="E428">
            <v>0</v>
          </cell>
        </row>
        <row r="429">
          <cell r="A429">
            <v>664200</v>
          </cell>
          <cell r="B429" t="str">
            <v>Výnosy z precenenia emisných kvot</v>
          </cell>
          <cell r="C429" t="str">
            <v>10</v>
          </cell>
          <cell r="D429" t="str">
            <v> Ostatné výnosy z finančnej činnosti</v>
          </cell>
          <cell r="E429">
            <v>0</v>
          </cell>
        </row>
        <row r="430">
          <cell r="A430">
            <v>667100</v>
          </cell>
          <cell r="B430" t="str">
            <v>Výnosy z derivátových operácií</v>
          </cell>
          <cell r="C430" t="str">
            <v>10</v>
          </cell>
          <cell r="D430" t="str">
            <v> Ostatné výnosy z finančnej činnosti</v>
          </cell>
          <cell r="E430">
            <v>0</v>
          </cell>
        </row>
        <row r="431">
          <cell r="A431">
            <v>668100</v>
          </cell>
          <cell r="B431" t="str">
            <v>Ostatné finančné výnosy</v>
          </cell>
          <cell r="C431" t="str">
            <v>10</v>
          </cell>
          <cell r="D431" t="str">
            <v> Ostatné výnosy z finančnej činnosti</v>
          </cell>
          <cell r="E431">
            <v>0</v>
          </cell>
        </row>
        <row r="432">
          <cell r="A432">
            <v>668105</v>
          </cell>
          <cell r="B432" t="str">
            <v>Ostatné finančné výnosy - redukcie v rámci a. s.</v>
          </cell>
          <cell r="C432" t="str">
            <v>10</v>
          </cell>
          <cell r="D432" t="str">
            <v> Ostatné výnosy z finančnej činnosti</v>
          </cell>
          <cell r="E432">
            <v>0</v>
          </cell>
        </row>
        <row r="433">
          <cell r="A433">
            <v>668200</v>
          </cell>
          <cell r="B433" t="str">
            <v>Tržby zo zmenárenskej činnosti</v>
          </cell>
          <cell r="C433" t="str">
            <v>10</v>
          </cell>
          <cell r="D433" t="str">
            <v> Ostatné výnosy z finančnej činnosti</v>
          </cell>
          <cell r="E433">
            <v>0</v>
          </cell>
        </row>
        <row r="434">
          <cell r="A434">
            <v>668305</v>
          </cell>
          <cell r="B434" t="str">
            <v>Výnosy z bankových záruk - redukcie v rámci a. s.</v>
          </cell>
          <cell r="C434" t="str">
            <v>10</v>
          </cell>
          <cell r="D434" t="str">
            <v> Ostatné výnosy z finančnej činnosti</v>
          </cell>
          <cell r="E434">
            <v>0</v>
          </cell>
        </row>
        <row r="435">
          <cell r="A435">
            <v>668400</v>
          </cell>
          <cell r="B435" t="str">
            <v>Podiel na likvidacnom zostatku</v>
          </cell>
          <cell r="C435" t="str">
            <v>10</v>
          </cell>
          <cell r="D435" t="str">
            <v> Ostatné výnosy z finančnej činnosti</v>
          </cell>
          <cell r="E435">
            <v>0</v>
          </cell>
        </row>
        <row r="436">
          <cell r="A436">
            <v>668700</v>
          </cell>
          <cell r="B436" t="str">
            <v>Zúčt. oceňovacie</v>
          </cell>
          <cell r="C436" t="str">
            <v>10</v>
          </cell>
          <cell r="D436" t="str">
            <v> Ostatné výnosy z finančnej činnosti</v>
          </cell>
          <cell r="E436">
            <v>0</v>
          </cell>
        </row>
        <row r="437">
          <cell r="A437">
            <v>668900</v>
          </cell>
          <cell r="B437" t="str">
            <v>Odpočitateľné položky</v>
          </cell>
          <cell r="C437" t="str">
            <v>10</v>
          </cell>
          <cell r="D437" t="str">
            <v> Ostatné výnosy z finančnej činnosti</v>
          </cell>
          <cell r="E437">
            <v>0</v>
          </cell>
        </row>
        <row r="438">
          <cell r="A438">
            <v>668901</v>
          </cell>
          <cell r="B438" t="str">
            <v>Vrátené členské podiely v OSBD a členské príspevky na IBV </v>
          </cell>
          <cell r="C438" t="str">
            <v>10</v>
          </cell>
          <cell r="D438" t="str">
            <v> Ostatné výnosy z finančnej činnosti</v>
          </cell>
          <cell r="E438">
            <v>0</v>
          </cell>
        </row>
        <row r="439">
          <cell r="A439">
            <v>668907</v>
          </cell>
          <cell r="B439" t="str">
            <v>Výnosy zahrnuté v dodatočnom daňovom priznaní</v>
          </cell>
          <cell r="C439" t="str">
            <v>10</v>
          </cell>
          <cell r="D439" t="str">
            <v> Ostatné výnosy z finančnej činnosti</v>
          </cell>
          <cell r="E439">
            <v>0</v>
          </cell>
        </row>
        <row r="440">
          <cell r="A440">
            <v>674562</v>
          </cell>
          <cell r="B440" t="str">
            <v>Zúčtovanie rezervy k úrokom</v>
          </cell>
          <cell r="C440" t="str">
            <v>10</v>
          </cell>
          <cell r="D440" t="str">
            <v> Ostatné výnosy z finančnej činnosti</v>
          </cell>
          <cell r="E440">
            <v>0</v>
          </cell>
        </row>
        <row r="441">
          <cell r="A441">
            <v>674568</v>
          </cell>
          <cell r="B441" t="str">
            <v>Zúčtovanie rezervy k ostatným finančným nákladom</v>
          </cell>
          <cell r="C441" t="str">
            <v>10</v>
          </cell>
          <cell r="D441" t="str">
            <v> Ostatné výnosy z finančnej činnosti</v>
          </cell>
          <cell r="E441">
            <v>0</v>
          </cell>
        </row>
        <row r="442">
          <cell r="A442">
            <v>674900</v>
          </cell>
          <cell r="B442" t="str">
            <v>Odpočitateľné položky</v>
          </cell>
          <cell r="C442" t="str">
            <v>10</v>
          </cell>
          <cell r="D442" t="str">
            <v> Ostatné výnosy z finančnej činnosti</v>
          </cell>
          <cell r="E442">
            <v>0</v>
          </cell>
        </row>
        <row r="443">
          <cell r="A443">
            <v>679900</v>
          </cell>
          <cell r="B443" t="str">
            <v>Zúčtovanie opravných položiek</v>
          </cell>
          <cell r="C443" t="str">
            <v>10</v>
          </cell>
          <cell r="D443" t="str">
            <v> Ostatné výnosy z finančnej činnosti</v>
          </cell>
          <cell r="E443">
            <v>0</v>
          </cell>
        </row>
        <row r="444">
          <cell r="A444">
            <v>682100</v>
          </cell>
          <cell r="B444" t="str">
            <v>Náhrady škôd od poisť. z plnenia pri živelnej pohr</v>
          </cell>
          <cell r="C444" t="str">
            <v>10</v>
          </cell>
          <cell r="D444" t="str">
            <v> Ostatné výnosy z finančnej činnosti</v>
          </cell>
          <cell r="E444">
            <v>0</v>
          </cell>
        </row>
        <row r="445">
          <cell r="C445" t="str">
            <v>10 Ostatne výnosy z finančnej činnosti</v>
          </cell>
          <cell r="E445">
            <v>0</v>
          </cell>
          <cell r="F445">
            <v>0</v>
          </cell>
        </row>
        <row r="446">
          <cell r="A446">
            <v>504250</v>
          </cell>
          <cell r="B446" t="str">
            <v>Uhlie - BD - ENO - základná sadzba</v>
          </cell>
          <cell r="C446" t="str">
            <v>I</v>
          </cell>
          <cell r="D446" t="str">
            <v> Náklady na obstaranie predaného tovaru (504)</v>
          </cell>
          <cell r="E446">
            <v>0</v>
          </cell>
        </row>
        <row r="447">
          <cell r="A447">
            <v>504251</v>
          </cell>
          <cell r="B447" t="str">
            <v>Uhlie - BD - ENO - prirážky, zrážky</v>
          </cell>
          <cell r="C447" t="str">
            <v>I</v>
          </cell>
          <cell r="D447" t="str">
            <v> Náklady na obstaranie predaného tovaru (504)</v>
          </cell>
          <cell r="E447">
            <v>0</v>
          </cell>
        </row>
        <row r="448">
          <cell r="A448">
            <v>504252</v>
          </cell>
          <cell r="B448" t="str">
            <v>Uhlie - BD - ENO - zrážky za obsah síry</v>
          </cell>
          <cell r="C448" t="str">
            <v>I</v>
          </cell>
          <cell r="D448" t="str">
            <v> Náklady na obstaranie predaného tovaru (504)</v>
          </cell>
          <cell r="E448">
            <v>0</v>
          </cell>
        </row>
        <row r="449">
          <cell r="A449">
            <v>504260</v>
          </cell>
          <cell r="B449" t="str">
            <v>Uhlie - BČ - ENO - základná sadzba</v>
          </cell>
          <cell r="C449" t="str">
            <v>I</v>
          </cell>
          <cell r="D449" t="str">
            <v> Náklady na obstaranie predaného tovaru (504)</v>
          </cell>
          <cell r="E449">
            <v>0</v>
          </cell>
        </row>
        <row r="450">
          <cell r="A450">
            <v>504261</v>
          </cell>
          <cell r="B450" t="str">
            <v>Uhlie - BČ - ENO - prirážky, zrážky</v>
          </cell>
          <cell r="C450" t="str">
            <v>I</v>
          </cell>
          <cell r="D450" t="str">
            <v> Náklady na obstaranie predaného tovaru (504)</v>
          </cell>
          <cell r="E450">
            <v>0</v>
          </cell>
        </row>
        <row r="451">
          <cell r="A451">
            <v>504262</v>
          </cell>
          <cell r="B451" t="str">
            <v>Uhlie - BČ - ENO - zrážky za obsah síry</v>
          </cell>
          <cell r="C451" t="str">
            <v>I</v>
          </cell>
          <cell r="D451" t="str">
            <v> Náklady na obstaranie predaného tovaru (504)</v>
          </cell>
          <cell r="E451">
            <v>0</v>
          </cell>
        </row>
        <row r="452">
          <cell r="C452" t="str">
            <v>I -Uhlie BD, BČ</v>
          </cell>
          <cell r="E452">
            <v>0</v>
          </cell>
          <cell r="F452">
            <v>0</v>
          </cell>
        </row>
        <row r="453">
          <cell r="A453">
            <v>504230</v>
          </cell>
          <cell r="B453" t="str">
            <v>Uhlie - ŠHR (nie</v>
          </cell>
          <cell r="C453" t="str">
            <v>I</v>
          </cell>
          <cell r="D453" t="str">
            <v> Náklady na obstaranie predaného tovaru (504)</v>
          </cell>
          <cell r="E453">
            <v>0</v>
          </cell>
        </row>
        <row r="454">
          <cell r="A454">
            <v>504231</v>
          </cell>
          <cell r="B454" t="str">
            <v>Uhlie - ostatní (nie vlastná produkcia </v>
          </cell>
          <cell r="C454" t="str">
            <v>I</v>
          </cell>
          <cell r="D454" t="str">
            <v> Náklady na obstaranie predaného tovaru (504)</v>
          </cell>
          <cell r="E454">
            <v>0</v>
          </cell>
        </row>
        <row r="455">
          <cell r="A455">
            <v>504270</v>
          </cell>
          <cell r="B455" t="str">
            <v>Uhlie - sokolovské - ENO - základná sadzba</v>
          </cell>
          <cell r="C455" t="str">
            <v>I</v>
          </cell>
          <cell r="D455" t="str">
            <v> Náklady vynaložené na obstaranie predaného tovaru (504)</v>
          </cell>
          <cell r="E455">
            <v>0</v>
          </cell>
        </row>
        <row r="456">
          <cell r="A456">
            <v>504271</v>
          </cell>
          <cell r="B456" t="str">
            <v>Uhlie - sokolovské - ENO - prirážky, zrážky</v>
          </cell>
          <cell r="C456" t="str">
            <v>I</v>
          </cell>
          <cell r="D456" t="str">
            <v> Náklady vynaložené na obstaranie predaného tovaru (504)</v>
          </cell>
          <cell r="E456">
            <v>0</v>
          </cell>
        </row>
        <row r="457">
          <cell r="A457">
            <v>504280</v>
          </cell>
          <cell r="B457" t="str">
            <v>Uhlie poľské - mimo eurozóny</v>
          </cell>
          <cell r="C457" t="str">
            <v>I</v>
          </cell>
          <cell r="D457" t="str">
            <v> Náklady vynaložené na obstaranie predaného tovaru (504)</v>
          </cell>
          <cell r="E457">
            <v>0</v>
          </cell>
        </row>
        <row r="458">
          <cell r="C458" t="str">
            <v>I -Uhlie tovar</v>
          </cell>
          <cell r="E458">
            <v>0</v>
          </cell>
          <cell r="F458">
            <v>0</v>
          </cell>
        </row>
        <row r="459">
          <cell r="A459">
            <v>504200</v>
          </cell>
          <cell r="B459" t="str">
            <v>Predaný tovar - bufety</v>
          </cell>
          <cell r="C459" t="str">
            <v>I</v>
          </cell>
          <cell r="D459" t="str">
            <v> Náklady na obstaranie predaného tovaru (504)</v>
          </cell>
          <cell r="E459">
            <v>0</v>
          </cell>
        </row>
        <row r="460">
          <cell r="A460">
            <v>504201</v>
          </cell>
          <cell r="B460" t="str">
            <v>Predaný tovar - bufety</v>
          </cell>
          <cell r="C460" t="str">
            <v>I</v>
          </cell>
          <cell r="D460" t="str">
            <v> Náklady na obstaranie predaného tovaru (504)</v>
          </cell>
          <cell r="E460">
            <v>0</v>
          </cell>
        </row>
        <row r="461">
          <cell r="A461">
            <v>504202</v>
          </cell>
          <cell r="B461" t="str">
            <v>Predaný tovar - bufety</v>
          </cell>
          <cell r="C461" t="str">
            <v>I</v>
          </cell>
          <cell r="D461" t="str">
            <v> Náklady na obstaranie predaného tovaru (504)</v>
          </cell>
          <cell r="E461">
            <v>0</v>
          </cell>
        </row>
        <row r="462">
          <cell r="A462">
            <v>504210</v>
          </cell>
          <cell r="B462" t="str">
            <v>Predaný tovar - rekreačné zariadenia</v>
          </cell>
          <cell r="C462" t="str">
            <v>I</v>
          </cell>
          <cell r="D462" t="str">
            <v> Náklady na obstaranie predaného tovaru (504)</v>
          </cell>
          <cell r="E462">
            <v>0</v>
          </cell>
        </row>
        <row r="463">
          <cell r="A463">
            <v>504211</v>
          </cell>
          <cell r="B463" t="str">
            <v>Predaný tovar - rekreačné zariadenia</v>
          </cell>
          <cell r="C463" t="str">
            <v>I</v>
          </cell>
          <cell r="D463" t="str">
            <v> Náklady na obstaranie predaného tovaru (504)</v>
          </cell>
          <cell r="E463">
            <v>0</v>
          </cell>
        </row>
        <row r="464">
          <cell r="A464">
            <v>504212</v>
          </cell>
          <cell r="B464" t="str">
            <v>Predaný tovar - rekreačné zariadenia</v>
          </cell>
          <cell r="C464" t="str">
            <v>I</v>
          </cell>
          <cell r="D464" t="str">
            <v> Náklady na obstaranie predaného tovaru (504)</v>
          </cell>
          <cell r="E464">
            <v>0</v>
          </cell>
        </row>
        <row r="465">
          <cell r="A465">
            <v>504214</v>
          </cell>
          <cell r="B465" t="str">
            <v>Predaný tovar Ski centrum</v>
          </cell>
          <cell r="C465" t="str">
            <v>I</v>
          </cell>
          <cell r="D465" t="str">
            <v> Náklady na obstaranie predaného tovaru (504)</v>
          </cell>
          <cell r="E465">
            <v>0</v>
          </cell>
        </row>
        <row r="466">
          <cell r="A466">
            <v>504220</v>
          </cell>
          <cell r="B466" t="str">
            <v>Predaný tovar - z obchodných zariadení (hotely)</v>
          </cell>
          <cell r="C466" t="str">
            <v>I</v>
          </cell>
          <cell r="D466" t="str">
            <v> Náklady na obstaranie predaného tovaru (504)</v>
          </cell>
          <cell r="E466">
            <v>0</v>
          </cell>
        </row>
        <row r="467">
          <cell r="C467" t="str">
            <v>I Tovar - rekr. zariad., bufety, hotely</v>
          </cell>
          <cell r="E467">
            <v>0</v>
          </cell>
          <cell r="F467">
            <v>0</v>
          </cell>
        </row>
        <row r="468">
          <cell r="A468">
            <v>504221</v>
          </cell>
          <cell r="B468" t="str">
            <v>Predaný tovar - z obchodných zariadení - VŠH</v>
          </cell>
          <cell r="C468" t="str">
            <v>I</v>
          </cell>
          <cell r="D468" t="str">
            <v> Náklady na obstaranie predaného tovaru (504)</v>
          </cell>
          <cell r="E468">
            <v>0</v>
          </cell>
        </row>
        <row r="469">
          <cell r="A469">
            <v>504310</v>
          </cell>
          <cell r="B469" t="str">
            <v>Predaný tovar - lezecká technika</v>
          </cell>
          <cell r="C469" t="str">
            <v>I</v>
          </cell>
          <cell r="D469" t="str">
            <v> Náklady na obstaranie predaného tovaru (504)</v>
          </cell>
          <cell r="E469">
            <v>0</v>
          </cell>
        </row>
        <row r="470">
          <cell r="A470">
            <v>504311</v>
          </cell>
          <cell r="B470" t="str">
            <v>Predaný tovar - sebazáchovné prístroje</v>
          </cell>
          <cell r="C470" t="str">
            <v>I</v>
          </cell>
          <cell r="D470" t="str">
            <v> Náklady na obstaranie predaného tovaru (504)</v>
          </cell>
          <cell r="E470">
            <v>0</v>
          </cell>
        </row>
        <row r="471">
          <cell r="A471">
            <v>504312</v>
          </cell>
          <cell r="B471" t="str">
            <v>Predaný tovar v rámci HBZS a Ras</v>
          </cell>
          <cell r="C471" t="str">
            <v>I</v>
          </cell>
          <cell r="D471" t="str">
            <v> Náklady na obstaranie predaného tovaru (504)</v>
          </cell>
          <cell r="E471">
            <v>0</v>
          </cell>
        </row>
        <row r="472">
          <cell r="A472">
            <v>504320</v>
          </cell>
          <cell r="B472" t="str">
            <v>Predaný tovar - pohonné hmoty</v>
          </cell>
          <cell r="C472" t="str">
            <v>I</v>
          </cell>
          <cell r="D472" t="str">
            <v> Náklady na obstaranie predaného tovaru (504)</v>
          </cell>
          <cell r="E472">
            <v>0</v>
          </cell>
        </row>
        <row r="473">
          <cell r="A473">
            <v>504398</v>
          </cell>
          <cell r="B473" t="str">
            <v>Podiel na nákladoch združenia</v>
          </cell>
          <cell r="C473" t="str">
            <v>I</v>
          </cell>
          <cell r="D473" t="str">
            <v> Náklady na obstaranie predaného tovaru (504)</v>
          </cell>
          <cell r="E473">
            <v>0</v>
          </cell>
        </row>
        <row r="474">
          <cell r="A474">
            <v>504500</v>
          </cell>
          <cell r="B474" t="str">
            <v>Predaný tovar - ostatný</v>
          </cell>
          <cell r="C474" t="str">
            <v>I</v>
          </cell>
          <cell r="D474" t="str">
            <v> Náklady na obstaranie predaného tovaru (504)</v>
          </cell>
          <cell r="E474">
            <v>0</v>
          </cell>
        </row>
        <row r="475">
          <cell r="A475">
            <v>504907</v>
          </cell>
          <cell r="B475" t="str">
            <v>Náklady zahrnuté v dodatočnom daňovom priznaní</v>
          </cell>
          <cell r="C475" t="str">
            <v>I</v>
          </cell>
          <cell r="D475" t="str">
            <v> Náklady na obstaranie predaného tovaru (504)</v>
          </cell>
          <cell r="E475">
            <v>0</v>
          </cell>
        </row>
        <row r="476">
          <cell r="C476" t="str">
            <v>I Tovar - ostatny</v>
          </cell>
          <cell r="E476">
            <v>0</v>
          </cell>
          <cell r="F476">
            <v>0</v>
          </cell>
        </row>
        <row r="477">
          <cell r="A477">
            <v>501001</v>
          </cell>
          <cell r="B477" t="str">
            <v>Energetické uhlie - redukcie v rámci a.s.</v>
          </cell>
          <cell r="C477" t="str">
            <v>II</v>
          </cell>
          <cell r="D477" t="str">
            <v> Spotreba materiálu (501)</v>
          </cell>
          <cell r="E477">
            <v>0</v>
          </cell>
        </row>
        <row r="478">
          <cell r="A478">
            <v>501009</v>
          </cell>
          <cell r="B478" t="str">
            <v>Energ. uhlie - mimo ENO - redukcie</v>
          </cell>
          <cell r="C478" t="str">
            <v>II</v>
          </cell>
          <cell r="D478" t="str">
            <v> Spotreba materiálu (501)</v>
          </cell>
          <cell r="E478">
            <v>0</v>
          </cell>
        </row>
        <row r="479">
          <cell r="A479">
            <v>501010</v>
          </cell>
          <cell r="B479" t="str">
            <v>Triedené uhlie - redukcie</v>
          </cell>
          <cell r="C479" t="str">
            <v>II</v>
          </cell>
          <cell r="D479" t="str">
            <v> Spotreba materiálu (501)</v>
          </cell>
          <cell r="E479">
            <v>0</v>
          </cell>
        </row>
        <row r="480">
          <cell r="A480">
            <v>501011</v>
          </cell>
          <cell r="B480" t="str">
            <v>Triedené uhlie - vlastná spotreba - redukcie</v>
          </cell>
          <cell r="C480" t="str">
            <v>II</v>
          </cell>
          <cell r="D480" t="str">
            <v> Spotreba materiálu (501)</v>
          </cell>
          <cell r="E480">
            <v>0</v>
          </cell>
        </row>
        <row r="481">
          <cell r="A481">
            <v>501100</v>
          </cell>
          <cell r="B481" t="str">
            <v>Uhlie</v>
          </cell>
          <cell r="C481" t="str">
            <v>II</v>
          </cell>
          <cell r="D481" t="str">
            <v> Spotreba materiálu (501)</v>
          </cell>
          <cell r="E481">
            <v>0</v>
          </cell>
        </row>
        <row r="482">
          <cell r="A482">
            <v>501310</v>
          </cell>
          <cell r="B482" t="str">
            <v>Palivá pevné</v>
          </cell>
          <cell r="C482" t="str">
            <v>II</v>
          </cell>
          <cell r="D482" t="str">
            <v> Spotreba materiálu (501)</v>
          </cell>
          <cell r="E482">
            <v>0</v>
          </cell>
        </row>
        <row r="483">
          <cell r="A483">
            <v>5013101</v>
          </cell>
          <cell r="B483" t="str">
            <v>Palivá pevné - manuálne zaúčtovanie</v>
          </cell>
          <cell r="C483" t="str">
            <v>II</v>
          </cell>
          <cell r="D483" t="str">
            <v> Spotreba materiálu (501)</v>
          </cell>
          <cell r="E483">
            <v>0</v>
          </cell>
        </row>
        <row r="484">
          <cell r="C484" t="str">
            <v>II Spotr.materiálu - uhlie</v>
          </cell>
          <cell r="E484">
            <v>0</v>
          </cell>
          <cell r="F484">
            <v>0</v>
          </cell>
        </row>
        <row r="485">
          <cell r="A485">
            <v>501110</v>
          </cell>
          <cell r="B485" t="str">
            <v>Banské drevo</v>
          </cell>
          <cell r="C485" t="str">
            <v>II</v>
          </cell>
          <cell r="D485" t="str">
            <v> Spotreba materiálu (501)</v>
          </cell>
          <cell r="E485">
            <v>0</v>
          </cell>
        </row>
        <row r="486">
          <cell r="A486">
            <v>5011101</v>
          </cell>
          <cell r="B486" t="str">
            <v>Banské drevo - manuálne zaúčtovanie</v>
          </cell>
          <cell r="C486" t="str">
            <v>II</v>
          </cell>
          <cell r="D486" t="str">
            <v> Spotreba materiálu (501)</v>
          </cell>
          <cell r="E486">
            <v>0</v>
          </cell>
        </row>
        <row r="487">
          <cell r="C487" t="str">
            <v>II Spotr.materiálu b. drevo</v>
          </cell>
          <cell r="E487">
            <v>0</v>
          </cell>
          <cell r="F487">
            <v>0</v>
          </cell>
        </row>
        <row r="488">
          <cell r="A488">
            <v>501120</v>
          </cell>
          <cell r="B488" t="str">
            <v>Výbušniny</v>
          </cell>
          <cell r="C488" t="str">
            <v>II</v>
          </cell>
          <cell r="D488" t="str">
            <v> Spotreba materiálu (501)</v>
          </cell>
          <cell r="E488">
            <v>0</v>
          </cell>
        </row>
        <row r="489">
          <cell r="A489">
            <v>5011201</v>
          </cell>
          <cell r="B489" t="str">
            <v>Výbušniny - manuálne zaúčtovanie</v>
          </cell>
          <cell r="C489" t="str">
            <v>II</v>
          </cell>
          <cell r="D489" t="str">
            <v> Spotreba materiálu (501)</v>
          </cell>
          <cell r="E489">
            <v>0</v>
          </cell>
        </row>
        <row r="490">
          <cell r="C490" t="str">
            <v>II Spotr.materiálu - výbušniny</v>
          </cell>
          <cell r="E490">
            <v>0</v>
          </cell>
          <cell r="F490">
            <v>0</v>
          </cell>
        </row>
        <row r="491">
          <cell r="A491">
            <v>501130</v>
          </cell>
          <cell r="B491" t="str">
            <v>Oceľová výstuž TH</v>
          </cell>
          <cell r="C491" t="str">
            <v>II</v>
          </cell>
          <cell r="D491" t="str">
            <v> Spotreba materiálu (501)</v>
          </cell>
          <cell r="E491">
            <v>0</v>
          </cell>
        </row>
        <row r="492">
          <cell r="A492">
            <v>501140</v>
          </cell>
          <cell r="B492" t="str">
            <v>Oceľová výstroj CKV</v>
          </cell>
          <cell r="C492" t="str">
            <v>II</v>
          </cell>
          <cell r="D492" t="str">
            <v> Spotreba materiálu (501)</v>
          </cell>
          <cell r="E492">
            <v>0</v>
          </cell>
        </row>
        <row r="493">
          <cell r="A493">
            <v>5011301</v>
          </cell>
          <cell r="B493" t="str">
            <v>Oceľová výstuž TH - manuálne zaúčtovanie</v>
          </cell>
          <cell r="C493" t="str">
            <v>II</v>
          </cell>
          <cell r="D493" t="str">
            <v> Spotreba materiálu (501)</v>
          </cell>
          <cell r="E493">
            <v>0</v>
          </cell>
        </row>
        <row r="494">
          <cell r="A494">
            <v>5011401</v>
          </cell>
          <cell r="B494" t="str">
            <v>Oceľová výstroj CKV - manuálne zaúčtovanie</v>
          </cell>
          <cell r="C494" t="str">
            <v>II</v>
          </cell>
          <cell r="D494" t="str">
            <v> Spotreba materiálu (501)</v>
          </cell>
          <cell r="E494">
            <v>0</v>
          </cell>
        </row>
        <row r="495">
          <cell r="C495" t="str">
            <v>II Spotr.materiálu - TH výstuž</v>
          </cell>
          <cell r="E495">
            <v>0</v>
          </cell>
          <cell r="F495">
            <v>0</v>
          </cell>
        </row>
        <row r="496">
          <cell r="A496">
            <v>501150</v>
          </cell>
          <cell r="B496" t="str">
            <v>Dopravné pásy</v>
          </cell>
          <cell r="C496" t="str">
            <v>II</v>
          </cell>
          <cell r="D496" t="str">
            <v> Spotreba materiálu (501)</v>
          </cell>
          <cell r="E496">
            <v>0</v>
          </cell>
        </row>
        <row r="497">
          <cell r="A497">
            <v>5011501</v>
          </cell>
          <cell r="B497" t="str">
            <v>Dopravné pásy - manuálne zaúčtovanie</v>
          </cell>
          <cell r="C497" t="str">
            <v>II</v>
          </cell>
          <cell r="D497" t="str">
            <v> Spotreba materiálu (501)</v>
          </cell>
          <cell r="E497">
            <v>0</v>
          </cell>
        </row>
        <row r="498">
          <cell r="C498" t="str">
            <v>II Spotr.materiálu  dopr. pásy</v>
          </cell>
          <cell r="E498">
            <v>0</v>
          </cell>
          <cell r="F498">
            <v>0</v>
          </cell>
        </row>
        <row r="499">
          <cell r="A499">
            <v>501170</v>
          </cell>
          <cell r="B499" t="str">
            <v>Oleje a mazadlá</v>
          </cell>
          <cell r="C499" t="str">
            <v>II</v>
          </cell>
          <cell r="D499" t="str">
            <v> Spotreba materiálu (501)</v>
          </cell>
          <cell r="E499">
            <v>0</v>
          </cell>
        </row>
        <row r="500">
          <cell r="A500">
            <v>5011701</v>
          </cell>
          <cell r="B500" t="str">
            <v>Oleje a mazadlá - manuálne zaúčtovanie</v>
          </cell>
          <cell r="C500" t="str">
            <v>II</v>
          </cell>
          <cell r="D500" t="str">
            <v> Spotreba materiálu (501)</v>
          </cell>
          <cell r="E500">
            <v>0</v>
          </cell>
        </row>
        <row r="501">
          <cell r="C501" t="str">
            <v>II Spotr.materiálu - oleje, mazadlá </v>
          </cell>
          <cell r="E501">
            <v>0</v>
          </cell>
          <cell r="F501">
            <v>0</v>
          </cell>
        </row>
        <row r="502">
          <cell r="A502">
            <v>501180</v>
          </cell>
          <cell r="B502" t="str">
            <v>Náhradné súčiastky k strojom a zariadeniam</v>
          </cell>
          <cell r="C502" t="str">
            <v>II</v>
          </cell>
          <cell r="D502" t="str">
            <v> Spotreba materiálu (501)</v>
          </cell>
          <cell r="E502">
            <v>0</v>
          </cell>
        </row>
        <row r="503">
          <cell r="A503">
            <v>5011801</v>
          </cell>
          <cell r="B503" t="str">
            <v>Náhradné súčiastky k strojom a zariadeniam - manuálne zaúčtovanie</v>
          </cell>
          <cell r="C503" t="str">
            <v>II</v>
          </cell>
          <cell r="D503" t="str">
            <v> Spotreba materiálu (501)</v>
          </cell>
          <cell r="E503">
            <v>0</v>
          </cell>
        </row>
        <row r="504">
          <cell r="A504">
            <v>501181</v>
          </cell>
          <cell r="B504" t="str">
            <v>Náhradné súčiastky - ložiská</v>
          </cell>
          <cell r="C504" t="str">
            <v>II</v>
          </cell>
          <cell r="D504" t="str">
            <v> Spotreba materiálu (501)</v>
          </cell>
          <cell r="E504">
            <v>0</v>
          </cell>
        </row>
        <row r="505">
          <cell r="A505">
            <v>5011811</v>
          </cell>
          <cell r="B505" t="str">
            <v>Náhradné súčiastky - ložiská - manuálne zaúčtovanie</v>
          </cell>
          <cell r="C505" t="str">
            <v>II</v>
          </cell>
          <cell r="D505" t="str">
            <v> Spotreba materiálu (501)</v>
          </cell>
          <cell r="E505">
            <v>0</v>
          </cell>
        </row>
        <row r="506">
          <cell r="A506">
            <v>501182</v>
          </cell>
          <cell r="B506" t="str">
            <v>Náhradné súčiastky - čerpadlá</v>
          </cell>
          <cell r="C506" t="str">
            <v>II</v>
          </cell>
          <cell r="D506" t="str">
            <v> Spotreba materiálu (501)</v>
          </cell>
          <cell r="E506">
            <v>0</v>
          </cell>
        </row>
        <row r="507">
          <cell r="A507">
            <v>5011821</v>
          </cell>
          <cell r="B507" t="str">
            <v>Náhradné súčiastky - čerpadlá - manuálne zaúčtovanie</v>
          </cell>
          <cell r="C507" t="str">
            <v>II</v>
          </cell>
          <cell r="D507" t="str">
            <v> Spotreba materiálu (501)</v>
          </cell>
          <cell r="E507">
            <v>0</v>
          </cell>
        </row>
        <row r="508">
          <cell r="A508">
            <v>501183</v>
          </cell>
          <cell r="B508" t="str">
            <v>Náhradné súčiastky - hrablové dopravníky</v>
          </cell>
          <cell r="C508" t="str">
            <v>II</v>
          </cell>
          <cell r="D508" t="str">
            <v> Spotreba materiálu (501)</v>
          </cell>
          <cell r="E508">
            <v>0</v>
          </cell>
        </row>
        <row r="509">
          <cell r="A509">
            <v>5011831</v>
          </cell>
          <cell r="B509" t="str">
            <v>Náhradné súčiastky - hrablové dopravníky - manuálne zaúčtovanie</v>
          </cell>
          <cell r="C509" t="str">
            <v>II</v>
          </cell>
          <cell r="D509" t="str">
            <v> Spotreba materiálu (501)</v>
          </cell>
          <cell r="E509">
            <v>0</v>
          </cell>
        </row>
        <row r="510">
          <cell r="A510">
            <v>501184</v>
          </cell>
          <cell r="B510" t="str">
            <v>Náhradné súčiastky - pásové dopravníky</v>
          </cell>
          <cell r="C510" t="str">
            <v>II</v>
          </cell>
          <cell r="D510" t="str">
            <v> Spotreba materiálu (501)</v>
          </cell>
          <cell r="E510">
            <v>0</v>
          </cell>
        </row>
        <row r="511">
          <cell r="A511">
            <v>5011841</v>
          </cell>
          <cell r="B511" t="str">
            <v>Náhradné súčiastky - pásové dopravníky - manuálne zaúčtovanie</v>
          </cell>
          <cell r="C511" t="str">
            <v>II</v>
          </cell>
          <cell r="D511" t="str">
            <v> Spotreba materiálu (501)</v>
          </cell>
          <cell r="E511">
            <v>0</v>
          </cell>
        </row>
        <row r="512">
          <cell r="A512">
            <v>501185</v>
          </cell>
          <cell r="B512" t="str">
            <v>Náhradné súčiastky - LZH lokomotívy</v>
          </cell>
          <cell r="C512" t="str">
            <v>II</v>
          </cell>
          <cell r="D512" t="str">
            <v> Spotreba materiálu (501)</v>
          </cell>
          <cell r="E512">
            <v>0</v>
          </cell>
        </row>
        <row r="513">
          <cell r="A513">
            <v>5011851</v>
          </cell>
          <cell r="B513" t="str">
            <v>Náhradné súčiastky - LZH lokomotívy - manuálne zaúčtovanie</v>
          </cell>
          <cell r="C513" t="str">
            <v>II</v>
          </cell>
          <cell r="D513" t="str">
            <v> Spotreba materiálu (501)</v>
          </cell>
          <cell r="E513">
            <v>0</v>
          </cell>
        </row>
        <row r="514">
          <cell r="A514">
            <v>501186</v>
          </cell>
          <cell r="B514" t="str">
            <v>Náhradné súčiastky - dopravné zariadenia</v>
          </cell>
          <cell r="C514" t="str">
            <v>II</v>
          </cell>
          <cell r="D514" t="str">
            <v> Spotreba materiálu (501)</v>
          </cell>
          <cell r="E514">
            <v>0</v>
          </cell>
        </row>
        <row r="515">
          <cell r="A515">
            <v>5011861</v>
          </cell>
          <cell r="B515" t="str">
            <v>Náhradné súčiastky - dopravné zariadenia - manuálne zaúčtovanie</v>
          </cell>
          <cell r="C515" t="str">
            <v>II</v>
          </cell>
          <cell r="D515" t="str">
            <v> Spotreba materiálu (501)</v>
          </cell>
          <cell r="E515">
            <v>0</v>
          </cell>
        </row>
        <row r="516">
          <cell r="A516">
            <v>501187</v>
          </cell>
          <cell r="B516" t="str">
            <v>Náhradné súčiastky - autosúčiastky</v>
          </cell>
          <cell r="C516" t="str">
            <v>II</v>
          </cell>
          <cell r="D516" t="str">
            <v> Spotreba materiálu (501)</v>
          </cell>
          <cell r="E516">
            <v>0</v>
          </cell>
        </row>
        <row r="517">
          <cell r="A517">
            <v>5011871</v>
          </cell>
          <cell r="B517" t="str">
            <v>Náhradné súčiastky - autosúčiastky - manuálne zaúčtovanie</v>
          </cell>
          <cell r="C517" t="str">
            <v>II</v>
          </cell>
          <cell r="D517" t="str">
            <v> Spotreba materiálu (501)</v>
          </cell>
          <cell r="E517">
            <v>0</v>
          </cell>
        </row>
        <row r="518">
          <cell r="A518">
            <v>501188</v>
          </cell>
          <cell r="B518" t="str">
            <v>Náhradné súčiastky - elektromateriál</v>
          </cell>
          <cell r="C518" t="str">
            <v>II</v>
          </cell>
          <cell r="D518" t="str">
            <v> Spotreba materiálu (501)</v>
          </cell>
          <cell r="E518">
            <v>0</v>
          </cell>
        </row>
        <row r="519">
          <cell r="A519">
            <v>5011881</v>
          </cell>
          <cell r="B519" t="str">
            <v>Náhradné súčiastky - elektromateriál - manuálne zaúčtovanie</v>
          </cell>
          <cell r="C519" t="str">
            <v>II</v>
          </cell>
          <cell r="D519" t="str">
            <v> Spotreba materiálu (501)</v>
          </cell>
          <cell r="E519">
            <v>0</v>
          </cell>
        </row>
        <row r="520">
          <cell r="A520">
            <v>501189</v>
          </cell>
          <cell r="B520" t="str">
            <v>Náhradné súčiastky k hydroakumulátorom</v>
          </cell>
          <cell r="C520" t="str">
            <v>II</v>
          </cell>
          <cell r="D520" t="str">
            <v> Spotreba materiálu (501)</v>
          </cell>
          <cell r="E520">
            <v>0</v>
          </cell>
        </row>
        <row r="521">
          <cell r="C521" t="str">
            <v>II Spotr.materiálu - ND</v>
          </cell>
          <cell r="E521">
            <v>0</v>
          </cell>
          <cell r="F521">
            <v>0</v>
          </cell>
        </row>
        <row r="522">
          <cell r="A522">
            <v>501190</v>
          </cell>
          <cell r="B522" t="str">
            <v>Káble a vodiče</v>
          </cell>
          <cell r="C522" t="str">
            <v>II</v>
          </cell>
          <cell r="D522" t="str">
            <v> Spotreba materiálu (501)</v>
          </cell>
          <cell r="E522">
            <v>0</v>
          </cell>
        </row>
        <row r="523">
          <cell r="A523">
            <v>5011901</v>
          </cell>
          <cell r="B523" t="str">
            <v>Káble a vodiče - manuálne zaúčtovanie</v>
          </cell>
          <cell r="C523" t="str">
            <v>II</v>
          </cell>
          <cell r="D523" t="str">
            <v> Spotreba materiálu (501)</v>
          </cell>
          <cell r="E523">
            <v>0</v>
          </cell>
        </row>
        <row r="524">
          <cell r="C524" t="str">
            <v>II Spotr.materiálu - kable</v>
          </cell>
          <cell r="E524">
            <v>0</v>
          </cell>
          <cell r="F524">
            <v>0</v>
          </cell>
        </row>
        <row r="525">
          <cell r="A525">
            <v>501510</v>
          </cell>
          <cell r="B525" t="str">
            <v>Pneumatiky</v>
          </cell>
          <cell r="C525" t="str">
            <v>II</v>
          </cell>
          <cell r="D525" t="str">
            <v> Spotreba materiálu (501)</v>
          </cell>
          <cell r="E525">
            <v>0</v>
          </cell>
        </row>
        <row r="526">
          <cell r="A526">
            <v>5015101</v>
          </cell>
          <cell r="B526" t="str">
            <v>Pneumatiky - manuálne zaúčtovanie</v>
          </cell>
          <cell r="C526" t="str">
            <v>II</v>
          </cell>
          <cell r="D526" t="str">
            <v> Spotreba materiálu (501)</v>
          </cell>
          <cell r="E526">
            <v>0</v>
          </cell>
        </row>
        <row r="527">
          <cell r="C527" t="str">
            <v>II Spotr.materiálu - pneumatiky</v>
          </cell>
          <cell r="E527">
            <v>0</v>
          </cell>
          <cell r="F527">
            <v>0</v>
          </cell>
        </row>
        <row r="528">
          <cell r="A528">
            <v>501270</v>
          </cell>
          <cell r="B528" t="str">
            <v>Tyčovina banská</v>
          </cell>
          <cell r="C528" t="str">
            <v>II</v>
          </cell>
          <cell r="D528" t="str">
            <v> Spotreba materiálu (501)</v>
          </cell>
          <cell r="E528">
            <v>0</v>
          </cell>
        </row>
        <row r="529">
          <cell r="A529">
            <v>5012701</v>
          </cell>
          <cell r="B529" t="str">
            <v>Tyčovina banská - manuálne zaúčtovanie</v>
          </cell>
          <cell r="C529" t="str">
            <v>II</v>
          </cell>
          <cell r="D529" t="str">
            <v> Spotreba materiálu (501)</v>
          </cell>
          <cell r="E529">
            <v>0</v>
          </cell>
        </row>
        <row r="530">
          <cell r="C530" t="str">
            <v>II Spotr.materiálu - tyčovina</v>
          </cell>
          <cell r="E530">
            <v>0</v>
          </cell>
          <cell r="F530">
            <v>0</v>
          </cell>
        </row>
        <row r="531">
          <cell r="A531">
            <v>501280</v>
          </cell>
          <cell r="B531" t="str">
            <v>Valcovaný a ťahaný materiál</v>
          </cell>
          <cell r="C531" t="str">
            <v>II</v>
          </cell>
          <cell r="D531" t="str">
            <v> Spotreba materiálu (501)</v>
          </cell>
          <cell r="E531">
            <v>0</v>
          </cell>
        </row>
        <row r="532">
          <cell r="A532">
            <v>5012801</v>
          </cell>
          <cell r="B532" t="str">
            <v>Valcovaný a ťahaný materiál - manuálne zaúčtovanie</v>
          </cell>
          <cell r="C532" t="str">
            <v>II</v>
          </cell>
          <cell r="D532" t="str">
            <v> Spotreba materiálu (501)</v>
          </cell>
          <cell r="E532">
            <v>0</v>
          </cell>
        </row>
        <row r="533">
          <cell r="A533">
            <v>501290</v>
          </cell>
          <cell r="B533" t="str">
            <v>Oceľové rúry</v>
          </cell>
          <cell r="C533" t="str">
            <v>II</v>
          </cell>
          <cell r="D533" t="str">
            <v> Spotreba materiálu (501)</v>
          </cell>
          <cell r="E533">
            <v>0</v>
          </cell>
        </row>
        <row r="534">
          <cell r="A534">
            <v>5012901</v>
          </cell>
          <cell r="B534" t="str">
            <v>Oceľové rúry - manuálne zaúčtovanie</v>
          </cell>
          <cell r="C534" t="str">
            <v>II</v>
          </cell>
          <cell r="D534" t="str">
            <v> Spotreba materiálu (501)</v>
          </cell>
          <cell r="E534">
            <v>0</v>
          </cell>
        </row>
        <row r="535">
          <cell r="C535" t="str">
            <v>II Spotr.materiálu -valcovany a hutný materiál</v>
          </cell>
          <cell r="E535">
            <v>0</v>
          </cell>
          <cell r="F535">
            <v>0</v>
          </cell>
        </row>
        <row r="536">
          <cell r="A536">
            <v>501330</v>
          </cell>
          <cell r="B536" t="str">
            <v>Pohonné látky</v>
          </cell>
          <cell r="C536" t="str">
            <v>II</v>
          </cell>
          <cell r="D536" t="str">
            <v> Spotreba materiálu (501)</v>
          </cell>
          <cell r="E536">
            <v>0</v>
          </cell>
        </row>
        <row r="537">
          <cell r="A537">
            <v>5013301</v>
          </cell>
          <cell r="B537" t="str">
            <v>Pohonné látky - manuálne zaúčtovanie</v>
          </cell>
          <cell r="C537" t="str">
            <v>II</v>
          </cell>
          <cell r="D537" t="str">
            <v> Spotreba materiálu (501)</v>
          </cell>
          <cell r="E537">
            <v>0</v>
          </cell>
        </row>
        <row r="538">
          <cell r="A538">
            <v>501331</v>
          </cell>
          <cell r="B538" t="str">
            <v>Pohonné látky - manká do normy</v>
          </cell>
          <cell r="C538" t="str">
            <v>II</v>
          </cell>
          <cell r="D538" t="str">
            <v> Spotreba materiálu (501)</v>
          </cell>
          <cell r="E538">
            <v>0</v>
          </cell>
        </row>
        <row r="539">
          <cell r="A539">
            <v>5013311</v>
          </cell>
          <cell r="B539" t="str">
            <v>Manká do normy - manuálne zaúčtovanie</v>
          </cell>
          <cell r="C539" t="str">
            <v>II</v>
          </cell>
          <cell r="D539" t="str">
            <v> Spotreba materiálu (501)</v>
          </cell>
          <cell r="E539">
            <v>0</v>
          </cell>
        </row>
        <row r="540">
          <cell r="A540">
            <v>501930</v>
          </cell>
          <cell r="B540" t="str">
            <v>Spotreba pohonných hmôt - nadspotreba</v>
          </cell>
          <cell r="C540" t="str">
            <v>II</v>
          </cell>
          <cell r="D540" t="str">
            <v> Spotreba materiálu (501)</v>
          </cell>
          <cell r="E540">
            <v>0</v>
          </cell>
        </row>
        <row r="541">
          <cell r="C541" t="str">
            <v>II Spotr.materiálu - PHL</v>
          </cell>
          <cell r="E541">
            <v>0</v>
          </cell>
          <cell r="F541">
            <v>0</v>
          </cell>
        </row>
        <row r="542">
          <cell r="A542">
            <v>501610</v>
          </cell>
          <cell r="B542" t="str">
            <v>Spotreba potravín v ZJ</v>
          </cell>
          <cell r="C542" t="str">
            <v>II</v>
          </cell>
          <cell r="D542" t="str">
            <v> Spotreba materiálu (501)</v>
          </cell>
          <cell r="E542">
            <v>0</v>
          </cell>
        </row>
        <row r="543">
          <cell r="A543">
            <v>501620</v>
          </cell>
          <cell r="B543" t="str">
            <v>Spotreba potravín v hoteli</v>
          </cell>
          <cell r="C543" t="str">
            <v>II</v>
          </cell>
          <cell r="D543" t="str">
            <v> Spotreba materiálu (501)</v>
          </cell>
          <cell r="E543">
            <v>0</v>
          </cell>
        </row>
        <row r="544">
          <cell r="A544">
            <v>501621</v>
          </cell>
          <cell r="B544" t="str">
            <v>Potr.-hotel-kuch</v>
          </cell>
          <cell r="C544" t="str">
            <v>II</v>
          </cell>
          <cell r="D544" t="str">
            <v> Spotreba materiálu (501)</v>
          </cell>
          <cell r="E544">
            <v>0</v>
          </cell>
        </row>
        <row r="545">
          <cell r="A545">
            <v>501630</v>
          </cell>
          <cell r="B545" t="str">
            <v>Manká v rámci normy v ZS ZJ</v>
          </cell>
          <cell r="C545" t="str">
            <v>II</v>
          </cell>
          <cell r="D545" t="str">
            <v> Spotreba materiálu (501)</v>
          </cell>
          <cell r="E545">
            <v>0</v>
          </cell>
        </row>
        <row r="546">
          <cell r="A546">
            <v>501640</v>
          </cell>
          <cell r="B546" t="str">
            <v>Spotreba potravín - desiata baníkom v podzemí</v>
          </cell>
          <cell r="C546" t="str">
            <v>II</v>
          </cell>
          <cell r="D546" t="str">
            <v> Spotreba materiálu (501)</v>
          </cell>
          <cell r="E546">
            <v>0</v>
          </cell>
        </row>
        <row r="547">
          <cell r="A547">
            <v>501650</v>
          </cell>
          <cell r="B547" t="str">
            <v>Spotreba potravín v rekreačnom zariadení</v>
          </cell>
          <cell r="C547" t="str">
            <v>II</v>
          </cell>
          <cell r="D547" t="str">
            <v> Spotreba materiálu (501)</v>
          </cell>
          <cell r="E547">
            <v>0</v>
          </cell>
        </row>
        <row r="548">
          <cell r="A548">
            <v>501660</v>
          </cell>
          <cell r="B548" t="str">
            <v>Ostatná spotreba potravín</v>
          </cell>
          <cell r="C548" t="str">
            <v>II</v>
          </cell>
          <cell r="D548" t="str">
            <v> Spotreba materiálu (501)</v>
          </cell>
          <cell r="E548">
            <v>0</v>
          </cell>
        </row>
        <row r="549">
          <cell r="A549">
            <v>501910</v>
          </cell>
          <cell r="B549" t="str">
            <v>Ochranné nápoje vrátane DPH</v>
          </cell>
          <cell r="C549" t="str">
            <v>II</v>
          </cell>
          <cell r="D549" t="str">
            <v> Spotreba materiálu (501)</v>
          </cell>
          <cell r="E549">
            <v>0</v>
          </cell>
        </row>
        <row r="550">
          <cell r="A550">
            <v>501912</v>
          </cell>
          <cell r="B550" t="str">
            <v>Spotreba potravín - zásah</v>
          </cell>
          <cell r="C550" t="str">
            <v>II</v>
          </cell>
          <cell r="D550" t="str">
            <v> Spotreba materiálu (501)</v>
          </cell>
          <cell r="E550">
            <v>0</v>
          </cell>
        </row>
        <row r="551">
          <cell r="C551" t="str">
            <v>II Spotr.materiálu -potraviny</v>
          </cell>
          <cell r="E551">
            <v>0</v>
          </cell>
          <cell r="F551">
            <v>0</v>
          </cell>
        </row>
        <row r="552">
          <cell r="A552">
            <v>501004</v>
          </cell>
          <cell r="B552" t="str">
            <v>Redukcie v rámci a.s.- strojár. výrobky ostatné - aktivácia</v>
          </cell>
          <cell r="C552" t="str">
            <v>II</v>
          </cell>
          <cell r="D552" t="str">
            <v> Spotreba materiálu (501)</v>
          </cell>
          <cell r="E552">
            <v>0</v>
          </cell>
        </row>
        <row r="553">
          <cell r="A553">
            <v>501012</v>
          </cell>
          <cell r="B553" t="str">
            <v>Redukované tržby v rámci a.s. - BT - aktivácia</v>
          </cell>
          <cell r="C553" t="str">
            <v>II</v>
          </cell>
          <cell r="D553" t="str">
            <v> Spotreba materiálu (501)</v>
          </cell>
          <cell r="E553">
            <v>0</v>
          </cell>
        </row>
        <row r="554">
          <cell r="A554">
            <v>501014</v>
          </cell>
          <cell r="B554" t="str">
            <v>Nákup lezeckej techniky - redukcie v rámci a.s.</v>
          </cell>
          <cell r="C554" t="str">
            <v>II</v>
          </cell>
          <cell r="D554" t="str">
            <v> Spotreba materiálu (501)</v>
          </cell>
          <cell r="E554">
            <v>0</v>
          </cell>
        </row>
        <row r="555">
          <cell r="A555">
            <v>501041</v>
          </cell>
          <cell r="B555" t="str">
            <v>Spotreba materiálu - redukcie v rámci a.s.</v>
          </cell>
          <cell r="C555" t="str">
            <v>II</v>
          </cell>
          <cell r="D555" t="str">
            <v> Spotreba materiálu (501)</v>
          </cell>
          <cell r="E555">
            <v>0</v>
          </cell>
        </row>
        <row r="556">
          <cell r="A556">
            <v>501042</v>
          </cell>
          <cell r="B556" t="str">
            <v>Spotreba DHM - redukcie v rámci a.s.</v>
          </cell>
          <cell r="C556" t="str">
            <v>II</v>
          </cell>
          <cell r="D556" t="str">
            <v> Spotreba materiálu (501)</v>
          </cell>
          <cell r="E556">
            <v>0</v>
          </cell>
        </row>
        <row r="557">
          <cell r="A557">
            <v>501043</v>
          </cell>
          <cell r="B557" t="str">
            <v>Spotreba kovového odpadu - redukcie v rámci a.s.</v>
          </cell>
          <cell r="C557" t="str">
            <v>II</v>
          </cell>
          <cell r="D557" t="str">
            <v> Spotreba materiálu (501)</v>
          </cell>
          <cell r="E557">
            <v>0</v>
          </cell>
        </row>
        <row r="558">
          <cell r="A558">
            <v>501044</v>
          </cell>
          <cell r="B558" t="str">
            <v>Spotreba ostatného odpadu - redukcie v rámci a.s.</v>
          </cell>
          <cell r="C558" t="str">
            <v>II</v>
          </cell>
          <cell r="D558" t="str">
            <v> Spotreba materiálu (501)</v>
          </cell>
          <cell r="E558">
            <v>0</v>
          </cell>
        </row>
        <row r="559">
          <cell r="A559">
            <v>501045</v>
          </cell>
          <cell r="B559" t="str">
            <v>Spotreba ostatného materiálu -redukcie v rámci a.s</v>
          </cell>
          <cell r="C559" t="str">
            <v>II</v>
          </cell>
          <cell r="D559" t="str">
            <v> Spotreba materiálu (501)</v>
          </cell>
          <cell r="E559">
            <v>0</v>
          </cell>
        </row>
        <row r="560">
          <cell r="A560">
            <v>501160</v>
          </cell>
          <cell r="B560" t="str">
            <v>Oceľové laná</v>
          </cell>
          <cell r="C560" t="str">
            <v>II</v>
          </cell>
          <cell r="D560" t="str">
            <v> Spotreba materiálu (501)</v>
          </cell>
          <cell r="E560">
            <v>0</v>
          </cell>
        </row>
        <row r="561">
          <cell r="A561">
            <v>5011601</v>
          </cell>
          <cell r="B561" t="str">
            <v>Oceľové laná - manuálne zaúčtovanie</v>
          </cell>
          <cell r="C561" t="str">
            <v>II</v>
          </cell>
          <cell r="D561" t="str">
            <v> Spotreba materiálu (501)</v>
          </cell>
          <cell r="E561">
            <v>0</v>
          </cell>
        </row>
        <row r="562">
          <cell r="A562">
            <v>501200</v>
          </cell>
          <cell r="B562" t="str">
            <v>Zvárací materiál</v>
          </cell>
          <cell r="C562" t="str">
            <v>II</v>
          </cell>
          <cell r="D562" t="str">
            <v> Spotreba materiálu (501)</v>
          </cell>
          <cell r="E562">
            <v>0</v>
          </cell>
        </row>
        <row r="563">
          <cell r="A563">
            <v>501210</v>
          </cell>
          <cell r="B563" t="str">
            <v>Spotreba DHM nespĺňajúceho limit ocenenia</v>
          </cell>
          <cell r="C563" t="str">
            <v>II</v>
          </cell>
          <cell r="D563" t="str">
            <v> Spotreba materiálu (501)</v>
          </cell>
          <cell r="E563">
            <v>0</v>
          </cell>
        </row>
        <row r="564">
          <cell r="A564">
            <v>5012101</v>
          </cell>
          <cell r="B564" t="str">
            <v>Spotreba DHM nespĺňajúceho limit ocenenia - manuálne zaúčtovanie</v>
          </cell>
          <cell r="C564" t="str">
            <v>II</v>
          </cell>
          <cell r="D564" t="str">
            <v> Spotreba materiálu (501)</v>
          </cell>
          <cell r="E564">
            <v>0</v>
          </cell>
        </row>
        <row r="565">
          <cell r="A565">
            <v>501220</v>
          </cell>
          <cell r="B565" t="str">
            <v>Vodoinštalačný materiál a armatúry</v>
          </cell>
          <cell r="C565" t="str">
            <v>II</v>
          </cell>
          <cell r="D565" t="str">
            <v> Spotreba materiálu (501)</v>
          </cell>
          <cell r="E565">
            <v>0</v>
          </cell>
        </row>
        <row r="566">
          <cell r="A566">
            <v>501260</v>
          </cell>
          <cell r="B566" t="str">
            <v>Podvesná drážka</v>
          </cell>
          <cell r="C566" t="str">
            <v>II</v>
          </cell>
          <cell r="D566" t="str">
            <v> Spotreba materiálu (501)</v>
          </cell>
          <cell r="E566">
            <v>0</v>
          </cell>
        </row>
        <row r="567">
          <cell r="A567">
            <v>5012601</v>
          </cell>
          <cell r="B567" t="str">
            <v>Podvesná drážka - manuálne zaúčtovanie</v>
          </cell>
          <cell r="C567" t="str">
            <v>II</v>
          </cell>
          <cell r="D567" t="str">
            <v> Spotreba materiálu (501)</v>
          </cell>
          <cell r="E567">
            <v>0</v>
          </cell>
        </row>
        <row r="568">
          <cell r="A568">
            <v>501300</v>
          </cell>
          <cell r="B568" t="str">
            <v>Banské betónové výrobky</v>
          </cell>
          <cell r="C568" t="str">
            <v>II</v>
          </cell>
          <cell r="D568" t="str">
            <v> Spotreba materiálu (501)</v>
          </cell>
          <cell r="E568">
            <v>0</v>
          </cell>
        </row>
        <row r="569">
          <cell r="A569">
            <v>5013001</v>
          </cell>
          <cell r="B569" t="str">
            <v>Banské betónové výrobky - manuálne zaúčtovanie</v>
          </cell>
          <cell r="C569" t="str">
            <v>II</v>
          </cell>
          <cell r="D569" t="str">
            <v> Spotreba materiálu (501)</v>
          </cell>
          <cell r="E569">
            <v>0</v>
          </cell>
        </row>
        <row r="570">
          <cell r="A570">
            <v>501320</v>
          </cell>
          <cell r="B570" t="str">
            <v>Drevo ostatné a piliarska guľatina</v>
          </cell>
          <cell r="C570" t="str">
            <v>II</v>
          </cell>
          <cell r="D570" t="str">
            <v> Spotreba materiálu (501)</v>
          </cell>
          <cell r="E570">
            <v>0</v>
          </cell>
        </row>
        <row r="571">
          <cell r="A571">
            <v>5013201</v>
          </cell>
          <cell r="B571" t="str">
            <v>Drevo ostatné a piliarska guľatina - manuálne zaúčtovanie</v>
          </cell>
          <cell r="C571" t="str">
            <v>II</v>
          </cell>
          <cell r="D571" t="str">
            <v> Spotreba materiálu (501)</v>
          </cell>
          <cell r="E571">
            <v>0</v>
          </cell>
        </row>
        <row r="572">
          <cell r="A572">
            <v>501340</v>
          </cell>
          <cell r="B572" t="str">
            <v>Technické plyny</v>
          </cell>
          <cell r="C572" t="str">
            <v>II</v>
          </cell>
          <cell r="D572" t="str">
            <v> Spotreba materiálu (501)</v>
          </cell>
          <cell r="E572">
            <v>0</v>
          </cell>
        </row>
        <row r="573">
          <cell r="A573">
            <v>5013401</v>
          </cell>
          <cell r="B573" t="str">
            <v>Technické plyny - manuálne zaúčtovanie</v>
          </cell>
          <cell r="C573" t="str">
            <v>II</v>
          </cell>
          <cell r="D573" t="str">
            <v> Spotreba materiálu (501)</v>
          </cell>
          <cell r="E573">
            <v>0</v>
          </cell>
        </row>
        <row r="574">
          <cell r="A574">
            <v>501350</v>
          </cell>
          <cell r="B574" t="str">
            <v>Hliva - sadba</v>
          </cell>
          <cell r="C574" t="str">
            <v>II</v>
          </cell>
          <cell r="D574" t="str">
            <v> Spotreba materiálu (501)</v>
          </cell>
          <cell r="E574">
            <v>0</v>
          </cell>
        </row>
        <row r="575">
          <cell r="A575">
            <v>5013501</v>
          </cell>
          <cell r="B575" t="str">
            <v>Hliva - sadba - manuálne zaúčtovanie</v>
          </cell>
          <cell r="C575" t="str">
            <v>II</v>
          </cell>
          <cell r="D575" t="str">
            <v> Spotreba materiálu (501)</v>
          </cell>
          <cell r="E575">
            <v>0</v>
          </cell>
        </row>
        <row r="576">
          <cell r="A576">
            <v>501360</v>
          </cell>
          <cell r="B576" t="str">
            <v>Textilné výrobky</v>
          </cell>
          <cell r="C576" t="str">
            <v>II</v>
          </cell>
          <cell r="D576" t="str">
            <v> Spotreba materiálu (501)</v>
          </cell>
          <cell r="E576">
            <v>0</v>
          </cell>
        </row>
        <row r="577">
          <cell r="A577">
            <v>5013601</v>
          </cell>
          <cell r="B577" t="str">
            <v>Textilné výrobky - manuálne zaúčtovanie</v>
          </cell>
          <cell r="C577" t="str">
            <v>II</v>
          </cell>
          <cell r="D577" t="str">
            <v> Spotreba materiálu (501)</v>
          </cell>
          <cell r="E577">
            <v>0</v>
          </cell>
        </row>
        <row r="578">
          <cell r="A578">
            <v>501370</v>
          </cell>
          <cell r="B578" t="str">
            <v>Ostatné kovové výrobky</v>
          </cell>
          <cell r="C578" t="str">
            <v>II</v>
          </cell>
          <cell r="D578" t="str">
            <v> Spotreba materiálu (501)</v>
          </cell>
          <cell r="E578">
            <v>0</v>
          </cell>
        </row>
        <row r="579">
          <cell r="A579">
            <v>5013701</v>
          </cell>
          <cell r="B579" t="str">
            <v>Ostatné kovové výrobky - manuálne zaúčtovanie</v>
          </cell>
          <cell r="C579" t="str">
            <v>II</v>
          </cell>
          <cell r="D579" t="str">
            <v> Spotreba materiálu (501)</v>
          </cell>
          <cell r="E579">
            <v>0</v>
          </cell>
        </row>
        <row r="580">
          <cell r="A580">
            <v>501380</v>
          </cell>
          <cell r="B580" t="str">
            <v>Stavebný materiál</v>
          </cell>
          <cell r="C580" t="str">
            <v>II</v>
          </cell>
          <cell r="D580" t="str">
            <v> Spotreba materiálu (501)</v>
          </cell>
          <cell r="E580">
            <v>0</v>
          </cell>
        </row>
        <row r="581">
          <cell r="A581">
            <v>5013801</v>
          </cell>
          <cell r="B581" t="str">
            <v>Stavebný materiál - manuálne zaúčtovanie</v>
          </cell>
          <cell r="C581" t="str">
            <v>II</v>
          </cell>
          <cell r="D581" t="str">
            <v> Spotreba materiálu (501)</v>
          </cell>
          <cell r="E581">
            <v>0</v>
          </cell>
        </row>
        <row r="582">
          <cell r="A582">
            <v>501390</v>
          </cell>
          <cell r="B582" t="str">
            <v>Zdravotný materiál</v>
          </cell>
          <cell r="C582" t="str">
            <v>II</v>
          </cell>
          <cell r="D582" t="str">
            <v> Spotreba materiálu (501)</v>
          </cell>
          <cell r="E582">
            <v>0</v>
          </cell>
        </row>
        <row r="583">
          <cell r="A583">
            <v>5013901</v>
          </cell>
          <cell r="B583" t="str">
            <v>Zdravotný materiál - manuálne zaúčtovanie</v>
          </cell>
          <cell r="C583" t="str">
            <v>II</v>
          </cell>
          <cell r="D583" t="str">
            <v> Spotreba materiálu (501)</v>
          </cell>
          <cell r="E583">
            <v>0</v>
          </cell>
        </row>
        <row r="584">
          <cell r="A584">
            <v>501400</v>
          </cell>
          <cell r="B584" t="str">
            <v>Farby,laky a riedidlá</v>
          </cell>
          <cell r="C584" t="str">
            <v>II</v>
          </cell>
          <cell r="D584" t="str">
            <v> Spotreba materiálu (501)</v>
          </cell>
          <cell r="E584">
            <v>0</v>
          </cell>
        </row>
        <row r="585">
          <cell r="A585">
            <v>5014001</v>
          </cell>
          <cell r="B585" t="str">
            <v>Farby,laky a riedidlá - manuálne zaúčtovanie</v>
          </cell>
          <cell r="C585" t="str">
            <v>II</v>
          </cell>
          <cell r="D585" t="str">
            <v> Spotreba materiálu (501)</v>
          </cell>
          <cell r="E585">
            <v>0</v>
          </cell>
        </row>
        <row r="586">
          <cell r="A586">
            <v>501410</v>
          </cell>
          <cell r="B586" t="str">
            <v>Reťaze</v>
          </cell>
          <cell r="C586" t="str">
            <v>II</v>
          </cell>
          <cell r="D586" t="str">
            <v> Spotreba materiálu (501)</v>
          </cell>
          <cell r="E586">
            <v>0</v>
          </cell>
        </row>
        <row r="587">
          <cell r="A587">
            <v>5014101</v>
          </cell>
          <cell r="B587" t="str">
            <v>Reťaze - manuálne zaúčtovanie</v>
          </cell>
          <cell r="C587" t="str">
            <v>II</v>
          </cell>
          <cell r="D587" t="str">
            <v> Spotreba materiálu (501)</v>
          </cell>
          <cell r="E587">
            <v>0</v>
          </cell>
        </row>
        <row r="588">
          <cell r="A588">
            <v>501420</v>
          </cell>
          <cell r="B588" t="str">
            <v>Výrobky z gumy a pryže</v>
          </cell>
          <cell r="C588" t="str">
            <v>II</v>
          </cell>
          <cell r="D588" t="str">
            <v> Spotreba materiálu (501)</v>
          </cell>
          <cell r="E588">
            <v>0</v>
          </cell>
        </row>
        <row r="589">
          <cell r="A589">
            <v>5014201</v>
          </cell>
          <cell r="B589" t="str">
            <v>Výrobky z gumy a pryže - manuálne zaúčtovanie</v>
          </cell>
          <cell r="C589" t="str">
            <v>II</v>
          </cell>
          <cell r="D589" t="str">
            <v> Spotreba materiálu (501)</v>
          </cell>
          <cell r="E589">
            <v>0</v>
          </cell>
        </row>
        <row r="590">
          <cell r="A590">
            <v>501430</v>
          </cell>
          <cell r="B590" t="str">
            <v>Technická knižnica</v>
          </cell>
          <cell r="C590" t="str">
            <v>II</v>
          </cell>
          <cell r="D590" t="str">
            <v> Spotreba materiálu (501)</v>
          </cell>
          <cell r="E590">
            <v>0</v>
          </cell>
        </row>
        <row r="591">
          <cell r="A591">
            <v>5014301</v>
          </cell>
          <cell r="B591" t="str">
            <v>Technická knižnica - manuálne zaúčtovanie</v>
          </cell>
          <cell r="C591" t="str">
            <v>II</v>
          </cell>
          <cell r="D591" t="str">
            <v> Spotreba materiálu (501)</v>
          </cell>
          <cell r="E591">
            <v>0</v>
          </cell>
        </row>
        <row r="592">
          <cell r="A592">
            <v>501431</v>
          </cell>
          <cell r="B592" t="str">
            <v>Technická knižnica - normy kvality</v>
          </cell>
          <cell r="C592" t="str">
            <v>II</v>
          </cell>
          <cell r="D592" t="str">
            <v> Spotreba materiálu (501)</v>
          </cell>
          <cell r="E592">
            <v>0</v>
          </cell>
        </row>
        <row r="593">
          <cell r="A593">
            <v>501439</v>
          </cell>
          <cell r="B593" t="str">
            <v>Technická knižnica, rezerva</v>
          </cell>
          <cell r="C593" t="str">
            <v>II</v>
          </cell>
          <cell r="D593" t="str">
            <v> Spotreba materiálu (501)</v>
          </cell>
          <cell r="E593">
            <v>0</v>
          </cell>
        </row>
        <row r="594">
          <cell r="A594">
            <v>501440</v>
          </cell>
          <cell r="B594" t="str">
            <v>CHemikálie</v>
          </cell>
          <cell r="C594" t="str">
            <v>II</v>
          </cell>
          <cell r="D594" t="str">
            <v> Spotreba materiálu (501)</v>
          </cell>
          <cell r="E594">
            <v>0</v>
          </cell>
        </row>
        <row r="595">
          <cell r="A595">
            <v>5014401</v>
          </cell>
          <cell r="B595" t="str">
            <v>Chemikálie - manuálne zaúčtovanie</v>
          </cell>
          <cell r="C595" t="str">
            <v>II</v>
          </cell>
          <cell r="D595" t="str">
            <v> Spotreba materiálu (501)</v>
          </cell>
          <cell r="E595">
            <v>0</v>
          </cell>
        </row>
        <row r="596">
          <cell r="A596">
            <v>501450</v>
          </cell>
          <cell r="B596" t="str">
            <v>Násady</v>
          </cell>
          <cell r="C596" t="str">
            <v>II</v>
          </cell>
          <cell r="D596" t="str">
            <v> Spotreba materiálu (501)</v>
          </cell>
          <cell r="E596">
            <v>0</v>
          </cell>
        </row>
        <row r="597">
          <cell r="A597">
            <v>5014501</v>
          </cell>
          <cell r="B597" t="str">
            <v>Násady - manuálne zaúčtovanie</v>
          </cell>
          <cell r="C597" t="str">
            <v>II</v>
          </cell>
          <cell r="D597" t="str">
            <v> Spotreba materiálu (501)</v>
          </cell>
          <cell r="E597">
            <v>0</v>
          </cell>
        </row>
        <row r="598">
          <cell r="A598">
            <v>501460</v>
          </cell>
          <cell r="B598" t="str">
            <v>Hygienické a čistiace prostriedky</v>
          </cell>
          <cell r="C598" t="str">
            <v>II</v>
          </cell>
          <cell r="D598" t="str">
            <v> Spotreba materiálu (501)</v>
          </cell>
          <cell r="E598">
            <v>0</v>
          </cell>
        </row>
        <row r="599">
          <cell r="A599">
            <v>5014601</v>
          </cell>
          <cell r="B599" t="str">
            <v>Hygienické a čistiace prostriedky - manuálne zaúčtovanie</v>
          </cell>
          <cell r="C599" t="str">
            <v>II</v>
          </cell>
          <cell r="D599" t="str">
            <v> Spotreba materiálu (501)</v>
          </cell>
          <cell r="E599">
            <v>0</v>
          </cell>
        </row>
        <row r="600">
          <cell r="A600">
            <v>501470</v>
          </cell>
          <cell r="B600" t="str">
            <v>Náradie a nástroje</v>
          </cell>
          <cell r="C600" t="str">
            <v>II</v>
          </cell>
          <cell r="D600" t="str">
            <v> Spotreba materiálu (501)</v>
          </cell>
          <cell r="E600">
            <v>0</v>
          </cell>
        </row>
        <row r="601">
          <cell r="A601">
            <v>5014701</v>
          </cell>
          <cell r="B601" t="str">
            <v>Náradie a nástroje - manuálne zaúčtovanie</v>
          </cell>
          <cell r="C601" t="str">
            <v>II</v>
          </cell>
          <cell r="D601" t="str">
            <v> Spotreba materiálu (501)</v>
          </cell>
          <cell r="E601">
            <v>0</v>
          </cell>
        </row>
        <row r="602">
          <cell r="A602">
            <v>501480</v>
          </cell>
          <cell r="B602" t="str">
            <v>Elektromateriál</v>
          </cell>
          <cell r="C602" t="str">
            <v>II</v>
          </cell>
          <cell r="D602" t="str">
            <v> Spotreba materiálu (501)</v>
          </cell>
          <cell r="E602">
            <v>0</v>
          </cell>
        </row>
        <row r="603">
          <cell r="A603">
            <v>5014801</v>
          </cell>
          <cell r="B603" t="str">
            <v>Elektromateriál - manuálne zaúčtovanie</v>
          </cell>
          <cell r="C603" t="str">
            <v>II</v>
          </cell>
          <cell r="D603" t="str">
            <v> Spotreba materiálu (501)</v>
          </cell>
          <cell r="E603">
            <v>0</v>
          </cell>
        </row>
        <row r="604">
          <cell r="A604">
            <v>501490</v>
          </cell>
          <cell r="B604" t="str">
            <v>Otryskávací materiál</v>
          </cell>
          <cell r="C604" t="str">
            <v>II</v>
          </cell>
          <cell r="D604" t="str">
            <v> Spotreba materiálu (501)</v>
          </cell>
          <cell r="E604">
            <v>0</v>
          </cell>
        </row>
        <row r="605">
          <cell r="A605">
            <v>5014901</v>
          </cell>
          <cell r="B605" t="str">
            <v>Otryskávací materiál - manuálne zaúčtovanie</v>
          </cell>
          <cell r="C605" t="str">
            <v>II</v>
          </cell>
          <cell r="D605" t="str">
            <v> Spotreba materiálu (501)</v>
          </cell>
          <cell r="E605">
            <v>0</v>
          </cell>
        </row>
        <row r="606">
          <cell r="A606">
            <v>501500</v>
          </cell>
          <cell r="B606" t="str">
            <v>Výrobky zo skla a porcelánu</v>
          </cell>
          <cell r="C606" t="str">
            <v>II</v>
          </cell>
          <cell r="D606" t="str">
            <v> Spotreba materiálu (501)</v>
          </cell>
          <cell r="E606">
            <v>0</v>
          </cell>
        </row>
        <row r="607">
          <cell r="A607">
            <v>5015001</v>
          </cell>
          <cell r="B607" t="str">
            <v>Výrobky zo skla a porcelánu - manuálne zaúčtovanie</v>
          </cell>
          <cell r="C607" t="str">
            <v>II</v>
          </cell>
          <cell r="D607" t="str">
            <v> Spotreba materiálu (501)</v>
          </cell>
          <cell r="E607">
            <v>0</v>
          </cell>
        </row>
        <row r="608">
          <cell r="A608">
            <v>501520</v>
          </cell>
          <cell r="B608" t="str">
            <v>Požiarny materiál (hydranty,prúdnice)</v>
          </cell>
          <cell r="C608" t="str">
            <v>II</v>
          </cell>
          <cell r="D608" t="str">
            <v> Spotreba materiálu (501)</v>
          </cell>
          <cell r="E608">
            <v>0</v>
          </cell>
        </row>
        <row r="609">
          <cell r="A609">
            <v>5015201</v>
          </cell>
          <cell r="B609" t="str">
            <v>Požiarny materiál (hydranty,prúdnice) - manuálne zaúčtovanie</v>
          </cell>
          <cell r="C609" t="str">
            <v>II</v>
          </cell>
          <cell r="D609" t="str">
            <v> Spotreba materiálu (501)</v>
          </cell>
          <cell r="E609">
            <v>0</v>
          </cell>
        </row>
        <row r="610">
          <cell r="A610">
            <v>501530</v>
          </cell>
          <cell r="B610" t="str">
            <v>Vodné korýtka</v>
          </cell>
          <cell r="C610" t="str">
            <v>II</v>
          </cell>
          <cell r="D610" t="str">
            <v> Spotreba materiálu (501)</v>
          </cell>
          <cell r="E610">
            <v>0</v>
          </cell>
        </row>
        <row r="611">
          <cell r="A611">
            <v>5015301</v>
          </cell>
          <cell r="B611" t="str">
            <v>Vodné korýtka - manuálne zaúčtovanie</v>
          </cell>
          <cell r="C611" t="str">
            <v>II</v>
          </cell>
          <cell r="D611" t="str">
            <v> Spotreba materiálu (501)</v>
          </cell>
          <cell r="E611">
            <v>0</v>
          </cell>
        </row>
        <row r="612">
          <cell r="A612">
            <v>501540</v>
          </cell>
          <cell r="B612" t="str">
            <v>Lutne (plátené,flexibilné)</v>
          </cell>
          <cell r="C612" t="str">
            <v>II</v>
          </cell>
          <cell r="D612" t="str">
            <v> Spotreba materiálu (501)</v>
          </cell>
          <cell r="E612">
            <v>0</v>
          </cell>
        </row>
        <row r="613">
          <cell r="A613">
            <v>5015401</v>
          </cell>
          <cell r="B613" t="str">
            <v>Lutne (plátené,flexibilné) - manuálne zaúčtovanie</v>
          </cell>
          <cell r="C613" t="str">
            <v>II</v>
          </cell>
          <cell r="D613" t="str">
            <v> Spotreba materiálu (501)</v>
          </cell>
          <cell r="E613">
            <v>0</v>
          </cell>
        </row>
        <row r="614">
          <cell r="A614">
            <v>501550</v>
          </cell>
          <cell r="B614" t="str">
            <v>Spojovací materiál</v>
          </cell>
          <cell r="C614" t="str">
            <v>II</v>
          </cell>
          <cell r="D614" t="str">
            <v> Spotreba materiálu (501)</v>
          </cell>
          <cell r="E614">
            <v>0</v>
          </cell>
        </row>
        <row r="615">
          <cell r="A615">
            <v>5015501</v>
          </cell>
          <cell r="B615" t="str">
            <v>Spojovací materiál - manuálne zaúčtovanie</v>
          </cell>
          <cell r="C615" t="str">
            <v>II</v>
          </cell>
          <cell r="D615" t="str">
            <v> Spotreba materiálu (501)</v>
          </cell>
          <cell r="E615">
            <v>0</v>
          </cell>
        </row>
        <row r="616">
          <cell r="A616">
            <v>501560</v>
          </cell>
          <cell r="B616" t="str">
            <v>Okrajky</v>
          </cell>
          <cell r="C616" t="str">
            <v>II</v>
          </cell>
          <cell r="D616" t="str">
            <v> Spotreba materiálu (501)</v>
          </cell>
          <cell r="E616">
            <v>0</v>
          </cell>
        </row>
        <row r="617">
          <cell r="A617">
            <v>5015601</v>
          </cell>
          <cell r="B617" t="str">
            <v>Okrajky - manuálne zaúčtovanie</v>
          </cell>
          <cell r="C617" t="str">
            <v>II</v>
          </cell>
          <cell r="D617" t="str">
            <v> Spotreba materiálu (501)</v>
          </cell>
          <cell r="E617">
            <v>0</v>
          </cell>
        </row>
        <row r="618">
          <cell r="A618">
            <v>501570</v>
          </cell>
          <cell r="B618" t="str">
            <v>Výrobky z plastov (vrecká,sáčky,fólie,...)</v>
          </cell>
          <cell r="C618" t="str">
            <v>II</v>
          </cell>
          <cell r="D618" t="str">
            <v> Spotreba materiálu (501)</v>
          </cell>
          <cell r="E618">
            <v>0</v>
          </cell>
        </row>
        <row r="619">
          <cell r="A619">
            <v>5015701</v>
          </cell>
          <cell r="B619" t="str">
            <v>Výrobky z plastov (vrecká,sáčky,fólie,...) - manuálne zaúčtovanie</v>
          </cell>
          <cell r="C619" t="str">
            <v>II</v>
          </cell>
          <cell r="D619" t="str">
            <v> Spotreba materiálu (501)</v>
          </cell>
          <cell r="E619">
            <v>0</v>
          </cell>
        </row>
        <row r="620">
          <cell r="A620">
            <v>501580</v>
          </cell>
          <cell r="B620" t="str">
            <v>Palivá plynné</v>
          </cell>
          <cell r="C620" t="str">
            <v>II</v>
          </cell>
          <cell r="D620" t="str">
            <v> Spotreba materiálu (501)</v>
          </cell>
          <cell r="E620">
            <v>0</v>
          </cell>
        </row>
        <row r="621">
          <cell r="A621">
            <v>501700</v>
          </cell>
          <cell r="B621" t="str">
            <v>Kancelársky materiál</v>
          </cell>
          <cell r="C621" t="str">
            <v>II</v>
          </cell>
          <cell r="D621" t="str">
            <v> Spotreba materiálu (501)</v>
          </cell>
          <cell r="E621">
            <v>0</v>
          </cell>
        </row>
        <row r="622">
          <cell r="A622">
            <v>5017001</v>
          </cell>
          <cell r="B622" t="str">
            <v>Kancelársky materiál - manuálne zaúčtovanie</v>
          </cell>
          <cell r="C622" t="str">
            <v>II</v>
          </cell>
          <cell r="D622" t="str">
            <v> Spotreba materiálu (501)</v>
          </cell>
          <cell r="E622">
            <v>0</v>
          </cell>
        </row>
        <row r="623">
          <cell r="A623">
            <v>501710</v>
          </cell>
          <cell r="B623" t="str">
            <v>Písacie potreby</v>
          </cell>
          <cell r="C623" t="str">
            <v>II</v>
          </cell>
          <cell r="D623" t="str">
            <v> Spotreba materiálu (501)</v>
          </cell>
          <cell r="E623">
            <v>0</v>
          </cell>
        </row>
        <row r="624">
          <cell r="A624">
            <v>5017101</v>
          </cell>
          <cell r="B624" t="str">
            <v>Písacie potreby - manuálne zaúčtovanie</v>
          </cell>
          <cell r="C624" t="str">
            <v>II</v>
          </cell>
          <cell r="D624" t="str">
            <v> Spotreba materiálu (501)</v>
          </cell>
          <cell r="E624">
            <v>0</v>
          </cell>
        </row>
        <row r="625">
          <cell r="A625">
            <v>501720</v>
          </cell>
          <cell r="B625" t="str">
            <v>Reprezentačné predmety do 500,- Sk</v>
          </cell>
          <cell r="C625" t="str">
            <v>II</v>
          </cell>
          <cell r="D625" t="str">
            <v> Spotreba materiálu (501)</v>
          </cell>
          <cell r="E625">
            <v>0</v>
          </cell>
        </row>
        <row r="626">
          <cell r="A626">
            <v>501800</v>
          </cell>
          <cell r="B626" t="str">
            <v>Ostatný materiál</v>
          </cell>
          <cell r="C626" t="str">
            <v>II</v>
          </cell>
          <cell r="D626" t="str">
            <v> Spotreba materiálu (501)</v>
          </cell>
          <cell r="E626">
            <v>0</v>
          </cell>
        </row>
        <row r="627">
          <cell r="A627">
            <v>5018001</v>
          </cell>
          <cell r="B627" t="str">
            <v>Ostatný materiál - manuálne zaúčtovanie</v>
          </cell>
          <cell r="C627" t="str">
            <v>II</v>
          </cell>
          <cell r="D627" t="str">
            <v> Spotreba materiálu (501)</v>
          </cell>
          <cell r="E627">
            <v>0</v>
          </cell>
        </row>
        <row r="628">
          <cell r="A628">
            <v>501801</v>
          </cell>
          <cell r="B628" t="str">
            <v>Ostatný materiál - drobný nákup v súlade s vnútrop</v>
          </cell>
          <cell r="C628" t="str">
            <v>II</v>
          </cell>
          <cell r="D628" t="str">
            <v> Spotreba materiálu (501)</v>
          </cell>
          <cell r="E628">
            <v>0</v>
          </cell>
        </row>
        <row r="629">
          <cell r="A629">
            <v>5018011</v>
          </cell>
          <cell r="B629" t="str">
            <v>Ostatný materiál - drobný nákup v súlade s vnútrop - manuálne zaúčtovanie</v>
          </cell>
          <cell r="C629" t="str">
            <v>II</v>
          </cell>
          <cell r="D629" t="str">
            <v> Spotreba materiálu (501)</v>
          </cell>
          <cell r="E629">
            <v>0</v>
          </cell>
        </row>
        <row r="630">
          <cell r="A630">
            <v>5018021</v>
          </cell>
          <cell r="B630" t="str">
            <v>Ostatný materiál - manuálne zaúčtovanie</v>
          </cell>
          <cell r="C630" t="str">
            <v>II</v>
          </cell>
          <cell r="D630" t="str">
            <v> Spotreba materiálu (501)</v>
          </cell>
          <cell r="E630">
            <v>0</v>
          </cell>
        </row>
        <row r="631">
          <cell r="A631">
            <v>501881</v>
          </cell>
          <cell r="B631" t="str">
            <v>Spotreba materiálu hradená zo štátnej pomoci</v>
          </cell>
          <cell r="C631" t="str">
            <v>II</v>
          </cell>
          <cell r="D631" t="str">
            <v> Spotreba materiálu (501)</v>
          </cell>
          <cell r="E631">
            <v>0</v>
          </cell>
        </row>
        <row r="632">
          <cell r="A632">
            <v>501883</v>
          </cell>
          <cell r="B632" t="str">
            <v>Spotreba materiálu hradená z dotácie od MÚ</v>
          </cell>
          <cell r="C632" t="str">
            <v>II</v>
          </cell>
          <cell r="D632" t="str">
            <v> Spotreba materiálu (501)</v>
          </cell>
          <cell r="E632">
            <v>0</v>
          </cell>
        </row>
        <row r="633">
          <cell r="A633">
            <v>501900</v>
          </cell>
          <cell r="B633" t="str">
            <v>Spotreba materiálu</v>
          </cell>
          <cell r="C633" t="str">
            <v>II</v>
          </cell>
          <cell r="D633" t="str">
            <v> Spotreba materiálu (501)</v>
          </cell>
          <cell r="E633">
            <v>0</v>
          </cell>
        </row>
        <row r="634">
          <cell r="A634">
            <v>501901</v>
          </cell>
          <cell r="B634" t="str">
            <v>Vence</v>
          </cell>
          <cell r="C634" t="str">
            <v>II</v>
          </cell>
          <cell r="D634" t="str">
            <v> Spotreba materiálu (501)</v>
          </cell>
          <cell r="E634">
            <v>0</v>
          </cell>
        </row>
        <row r="635">
          <cell r="A635">
            <v>501907</v>
          </cell>
          <cell r="B635" t="str">
            <v>Náklady zahrnuté v dodatočnom daňovom priznaní</v>
          </cell>
          <cell r="C635" t="str">
            <v>II</v>
          </cell>
          <cell r="D635" t="str">
            <v> Spotreba materiálu (501)</v>
          </cell>
          <cell r="E635">
            <v>0</v>
          </cell>
        </row>
        <row r="636">
          <cell r="A636">
            <v>501970</v>
          </cell>
          <cell r="B636" t="str">
            <v>Reprezentačné predmety nad 500,- Sk</v>
          </cell>
          <cell r="C636" t="str">
            <v>II</v>
          </cell>
          <cell r="D636" t="str">
            <v> Spotreba materiálu (501)</v>
          </cell>
          <cell r="E636">
            <v>0</v>
          </cell>
        </row>
        <row r="637">
          <cell r="C637" t="str">
            <v>II Spotr.materiálu -ostatný</v>
          </cell>
          <cell r="E637">
            <v>0</v>
          </cell>
          <cell r="F637">
            <v>0</v>
          </cell>
        </row>
        <row r="638">
          <cell r="A638">
            <v>502001</v>
          </cell>
          <cell r="B638" t="str">
            <v>Náklady za elektrickú energiu - redukcie v rámci a</v>
          </cell>
          <cell r="C638" t="str">
            <v>III</v>
          </cell>
          <cell r="D638" t="str">
            <v> Spotreba energie (502)</v>
          </cell>
          <cell r="E638">
            <v>0</v>
          </cell>
        </row>
        <row r="639">
          <cell r="A639">
            <v>502100</v>
          </cell>
          <cell r="B639" t="str">
            <v>Elektrická energia - variabilná časť</v>
          </cell>
          <cell r="C639" t="str">
            <v>III</v>
          </cell>
          <cell r="D639" t="str">
            <v> Spotreba energie (502)</v>
          </cell>
          <cell r="E639">
            <v>0</v>
          </cell>
        </row>
        <row r="640">
          <cell r="A640">
            <v>502109</v>
          </cell>
          <cell r="B640" t="str">
            <v>Elektrická energia, rezerva</v>
          </cell>
          <cell r="C640" t="str">
            <v>III</v>
          </cell>
          <cell r="D640" t="str">
            <v> Spotreba energie (502)</v>
          </cell>
          <cell r="E640">
            <v>0</v>
          </cell>
        </row>
        <row r="641">
          <cell r="A641">
            <v>502110</v>
          </cell>
          <cell r="B641" t="str">
            <v>Elektrická energia - fixná časť</v>
          </cell>
          <cell r="C641" t="str">
            <v>III</v>
          </cell>
          <cell r="D641" t="str">
            <v> Spotreba energie (502)</v>
          </cell>
          <cell r="E641">
            <v>0</v>
          </cell>
        </row>
        <row r="642">
          <cell r="C642" t="str">
            <v>III Spotr.elektr. Energie</v>
          </cell>
          <cell r="E642">
            <v>0</v>
          </cell>
          <cell r="F642">
            <v>0</v>
          </cell>
        </row>
        <row r="643">
          <cell r="A643">
            <v>502002</v>
          </cell>
          <cell r="B643" t="str">
            <v>Náklady za tepelnú enegiu - redukcie v rámci a.s.</v>
          </cell>
          <cell r="C643" t="str">
            <v>III</v>
          </cell>
          <cell r="D643" t="str">
            <v> Spotreba energie (502)</v>
          </cell>
          <cell r="E643">
            <v>0</v>
          </cell>
        </row>
        <row r="644">
          <cell r="A644">
            <v>502400</v>
          </cell>
          <cell r="B644" t="str">
            <v>Tepelná energia,teplá voda,para</v>
          </cell>
          <cell r="C644" t="str">
            <v>III</v>
          </cell>
          <cell r="D644" t="str">
            <v> Spotreba energie (502)</v>
          </cell>
          <cell r="E644">
            <v>0</v>
          </cell>
        </row>
        <row r="645">
          <cell r="A645">
            <v>502409</v>
          </cell>
          <cell r="B645" t="str">
            <v>Tepelná energia, rezerva</v>
          </cell>
          <cell r="C645" t="str">
            <v>III</v>
          </cell>
          <cell r="D645" t="str">
            <v> Spotreba energie (502)</v>
          </cell>
          <cell r="E645">
            <v>0</v>
          </cell>
        </row>
        <row r="646">
          <cell r="C646" t="str">
            <v>III Spotr. Tepla</v>
          </cell>
          <cell r="E646">
            <v>0</v>
          </cell>
          <cell r="F646">
            <v>0</v>
          </cell>
        </row>
        <row r="647">
          <cell r="A647">
            <v>502003</v>
          </cell>
          <cell r="B647" t="str">
            <v>Náklady za vodu - redukcie v rámci a.s.</v>
          </cell>
          <cell r="C647" t="str">
            <v>III</v>
          </cell>
          <cell r="D647" t="str">
            <v> Spotreba energie (502)</v>
          </cell>
          <cell r="E647">
            <v>0</v>
          </cell>
        </row>
        <row r="648">
          <cell r="A648">
            <v>502200</v>
          </cell>
          <cell r="B648" t="str">
            <v>Plyn</v>
          </cell>
          <cell r="C648" t="str">
            <v>III</v>
          </cell>
          <cell r="D648" t="str">
            <v> Spotreba energie (502)</v>
          </cell>
          <cell r="E648">
            <v>0</v>
          </cell>
        </row>
        <row r="649">
          <cell r="A649">
            <v>502209</v>
          </cell>
          <cell r="B649" t="str">
            <v>Tvorba rezervy na plyn</v>
          </cell>
          <cell r="C649" t="str">
            <v>III</v>
          </cell>
          <cell r="D649" t="str">
            <v> Spotreba energie (502)</v>
          </cell>
          <cell r="E649">
            <v>0</v>
          </cell>
        </row>
        <row r="650">
          <cell r="A650">
            <v>502300</v>
          </cell>
          <cell r="B650" t="str">
            <v>Voda</v>
          </cell>
          <cell r="C650" t="str">
            <v>III</v>
          </cell>
          <cell r="D650" t="str">
            <v> Spotreba energie (502)</v>
          </cell>
          <cell r="E650">
            <v>0</v>
          </cell>
        </row>
        <row r="651">
          <cell r="A651">
            <v>502309</v>
          </cell>
          <cell r="B651" t="str">
            <v>Rezerva-voda</v>
          </cell>
          <cell r="C651" t="str">
            <v>III</v>
          </cell>
          <cell r="D651" t="str">
            <v> Spotreba energie (502)</v>
          </cell>
          <cell r="E651">
            <v>0</v>
          </cell>
        </row>
        <row r="652">
          <cell r="A652">
            <v>502310</v>
          </cell>
          <cell r="B652" t="str">
            <v>Odber vody z vodných tokov</v>
          </cell>
          <cell r="C652" t="str">
            <v>III</v>
          </cell>
          <cell r="D652" t="str">
            <v> Spotreba energie (502)</v>
          </cell>
          <cell r="E652">
            <v>0</v>
          </cell>
        </row>
        <row r="653">
          <cell r="A653">
            <v>502320</v>
          </cell>
          <cell r="B653" t="str">
            <v>Odber podzemnej vody</v>
          </cell>
          <cell r="C653" t="str">
            <v>III</v>
          </cell>
          <cell r="D653" t="str">
            <v> Spotreba energie (502)</v>
          </cell>
          <cell r="E653">
            <v>0</v>
          </cell>
        </row>
        <row r="654">
          <cell r="A654">
            <v>502881</v>
          </cell>
          <cell r="B654" t="str">
            <v>Spotreba energie hradená zo štátnej pomoci</v>
          </cell>
          <cell r="C654" t="str">
            <v>III</v>
          </cell>
          <cell r="D654" t="str">
            <v> Spotreba energie (502)</v>
          </cell>
          <cell r="E654">
            <v>0</v>
          </cell>
        </row>
        <row r="655">
          <cell r="A655">
            <v>502883</v>
          </cell>
          <cell r="B655" t="str">
            <v>Spotreba energie hradená z dotácie od MÚ</v>
          </cell>
          <cell r="C655" t="str">
            <v>III</v>
          </cell>
          <cell r="D655" t="str">
            <v> Spotreba energie (502)</v>
          </cell>
          <cell r="E655">
            <v>0</v>
          </cell>
        </row>
        <row r="656">
          <cell r="A656">
            <v>502885</v>
          </cell>
          <cell r="B656" t="str">
            <v>Spotreba energie hradená z dotácie od OÚP</v>
          </cell>
          <cell r="C656" t="str">
            <v>III</v>
          </cell>
          <cell r="D656" t="str">
            <v> Spotreba energie (502)</v>
          </cell>
          <cell r="E656">
            <v>0</v>
          </cell>
        </row>
        <row r="657">
          <cell r="A657">
            <v>502900</v>
          </cell>
          <cell r="B657" t="str">
            <v>Pripočítateľné položky</v>
          </cell>
          <cell r="C657" t="str">
            <v>III</v>
          </cell>
          <cell r="D657" t="str">
            <v> Spotreba energie (502)</v>
          </cell>
          <cell r="E657">
            <v>0</v>
          </cell>
        </row>
        <row r="658">
          <cell r="A658">
            <v>502907</v>
          </cell>
          <cell r="B658" t="str">
            <v>Náklady zahrnuté v dodatočnom daňovom priznaní</v>
          </cell>
          <cell r="C658" t="str">
            <v>III</v>
          </cell>
          <cell r="D658" t="str">
            <v> Spotreba energie (502)</v>
          </cell>
          <cell r="E658">
            <v>0</v>
          </cell>
        </row>
        <row r="659">
          <cell r="C659" t="str">
            <v>III Spotr. Ost. Energie</v>
          </cell>
          <cell r="E659">
            <v>0</v>
          </cell>
          <cell r="F659">
            <v>0</v>
          </cell>
        </row>
        <row r="660">
          <cell r="A660">
            <v>503100</v>
          </cell>
          <cell r="B660" t="str">
            <v>Spotreba neskladovateľných dodávok</v>
          </cell>
          <cell r="C660" t="str">
            <v>IV</v>
          </cell>
          <cell r="D660" t="str">
            <v> Spotr.ost.nesklad.dodávok (503)</v>
          </cell>
          <cell r="E660">
            <v>0</v>
          </cell>
        </row>
        <row r="661">
          <cell r="A661">
            <v>503200</v>
          </cell>
          <cell r="B661" t="str">
            <v>Priemyselné práce výrobnej povahy (práce v mzde</v>
          </cell>
          <cell r="C661" t="str">
            <v>IV</v>
          </cell>
          <cell r="D661" t="str">
            <v> Spotr.ost.nesklad.dodávok (503)</v>
          </cell>
          <cell r="E661">
            <v>0</v>
          </cell>
        </row>
        <row r="662">
          <cell r="A662">
            <v>503209</v>
          </cell>
          <cell r="B662" t="str">
            <v>Priemyselné práce výrobnej povahy(kooper.)rezerva</v>
          </cell>
          <cell r="C662" t="str">
            <v>IV</v>
          </cell>
          <cell r="D662" t="str">
            <v> Spotr.ost.nesklad.dodávok (503)</v>
          </cell>
          <cell r="E662">
            <v>0</v>
          </cell>
        </row>
        <row r="663">
          <cell r="A663">
            <v>503900</v>
          </cell>
          <cell r="B663" t="str">
            <v>Pripočítateľné položky</v>
          </cell>
          <cell r="C663" t="str">
            <v>IV</v>
          </cell>
          <cell r="D663" t="str">
            <v> Spotr.ost.nesklad.dodávok (503)</v>
          </cell>
          <cell r="E663">
            <v>0</v>
          </cell>
        </row>
        <row r="664">
          <cell r="A664">
            <v>503907</v>
          </cell>
          <cell r="B664" t="str">
            <v>Náklady zahrnuté v dodatočnom daňovom priznaní</v>
          </cell>
          <cell r="C664" t="str">
            <v>IV</v>
          </cell>
          <cell r="D664" t="str">
            <v> Spotr.ost.nesklad.dodávok (503)</v>
          </cell>
          <cell r="E664">
            <v>0</v>
          </cell>
        </row>
        <row r="665">
          <cell r="C665" t="str">
            <v>IV Spotr. Ost. Neskl. Dodávok</v>
          </cell>
          <cell r="E665">
            <v>0</v>
          </cell>
          <cell r="F665">
            <v>0</v>
          </cell>
        </row>
        <row r="666">
          <cell r="A666">
            <v>511002</v>
          </cell>
          <cell r="B666" t="str">
            <v>Opravy a udržiavanie - COVHIM - redukcie</v>
          </cell>
          <cell r="C666" t="str">
            <v>V.1</v>
          </cell>
          <cell r="D666" t="str">
            <v> - opravy a udržiavanie (511)</v>
          </cell>
          <cell r="E666">
            <v>0</v>
          </cell>
        </row>
        <row r="667">
          <cell r="C667" t="str">
            <v>V.1  Opravy BME COVHIM</v>
          </cell>
          <cell r="E667">
            <v>0</v>
          </cell>
          <cell r="F667">
            <v>0</v>
          </cell>
        </row>
        <row r="668">
          <cell r="A668">
            <v>511004</v>
          </cell>
          <cell r="B668" t="str">
            <v>Opravy a udržiavanie - mechan. dielňa - redukcie</v>
          </cell>
          <cell r="C668" t="str">
            <v>V.1</v>
          </cell>
          <cell r="D668" t="str">
            <v> - opravy a udržiavanie (511)</v>
          </cell>
          <cell r="E668">
            <v>0</v>
          </cell>
        </row>
        <row r="669">
          <cell r="C669" t="str">
            <v>V.1  Opravy BME MD</v>
          </cell>
          <cell r="E669">
            <v>0</v>
          </cell>
          <cell r="F669">
            <v>0</v>
          </cell>
        </row>
        <row r="670">
          <cell r="A670">
            <v>511005</v>
          </cell>
          <cell r="B670" t="str">
            <v>Opravy a udržiavanie - elektrodielňa - redukcie</v>
          </cell>
          <cell r="C670" t="str">
            <v>V.1</v>
          </cell>
          <cell r="D670" t="str">
            <v> - opravy a udržiavanie (511)</v>
          </cell>
          <cell r="E670">
            <v>0</v>
          </cell>
        </row>
        <row r="671">
          <cell r="C671" t="str">
            <v>V.1  Opravy BME ELD</v>
          </cell>
          <cell r="E671">
            <v>0</v>
          </cell>
          <cell r="F671">
            <v>0</v>
          </cell>
        </row>
        <row r="672">
          <cell r="A672">
            <v>511001</v>
          </cell>
          <cell r="B672" t="str">
            <v>Opravy a  udržiavanie - ostatné - redukcie</v>
          </cell>
          <cell r="C672" t="str">
            <v>V.1</v>
          </cell>
          <cell r="D672" t="str">
            <v> - opravy a udržiavanie (511)</v>
          </cell>
          <cell r="E672">
            <v>0</v>
          </cell>
        </row>
        <row r="673">
          <cell r="A673">
            <v>511003</v>
          </cell>
          <cell r="B673" t="str">
            <v>Náklady na stavebnú údržbu - redukcia v rámci a.s.</v>
          </cell>
          <cell r="C673" t="str">
            <v>V.1</v>
          </cell>
          <cell r="D673" t="str">
            <v> - opravy a udržiavanie (511)</v>
          </cell>
          <cell r="E673">
            <v>0</v>
          </cell>
        </row>
        <row r="674">
          <cell r="A674">
            <v>511006</v>
          </cell>
          <cell r="B674" t="str">
            <v>Náklady na kogeneračnú jednotku - servis - redukcie v rámci a.s.</v>
          </cell>
          <cell r="C674" t="str">
            <v>V.1</v>
          </cell>
          <cell r="D674" t="str">
            <v> - opravy a udržiavanie (511)</v>
          </cell>
          <cell r="E674">
            <v>0</v>
          </cell>
        </row>
        <row r="675">
          <cell r="A675">
            <v>511104</v>
          </cell>
          <cell r="B675" t="str">
            <v>Opravárenské výkony - mech. dielne</v>
          </cell>
          <cell r="C675" t="str">
            <v>V.2</v>
          </cell>
          <cell r="D675" t="str">
            <v> - cestovné (512)</v>
          </cell>
          <cell r="E675">
            <v>0</v>
          </cell>
        </row>
        <row r="676">
          <cell r="A676">
            <v>511110</v>
          </cell>
          <cell r="B676" t="str">
            <v>GO strojov a zariadení</v>
          </cell>
          <cell r="C676" t="str">
            <v>V.1</v>
          </cell>
          <cell r="D676" t="str">
            <v> - opravy a udržiavanie (511)</v>
          </cell>
          <cell r="E676">
            <v>0</v>
          </cell>
        </row>
        <row r="677">
          <cell r="A677">
            <v>511130</v>
          </cell>
          <cell r="B677" t="str">
            <v>GO stavieb</v>
          </cell>
          <cell r="C677" t="str">
            <v>V.1</v>
          </cell>
          <cell r="D677" t="str">
            <v> - opravy a udržiavanie (511)</v>
          </cell>
          <cell r="E677">
            <v>0</v>
          </cell>
        </row>
        <row r="678">
          <cell r="A678">
            <v>511310</v>
          </cell>
          <cell r="B678" t="str">
            <v>Opravy a údržba strojov a zariadení mimo GO</v>
          </cell>
          <cell r="C678" t="str">
            <v>V.1</v>
          </cell>
          <cell r="D678" t="str">
            <v> - opravy a udržiavanie (511)</v>
          </cell>
          <cell r="E678">
            <v>0</v>
          </cell>
        </row>
        <row r="679">
          <cell r="A679">
            <v>511340</v>
          </cell>
          <cell r="B679" t="str">
            <v>Opravy a údržba stavieb mimo GO</v>
          </cell>
          <cell r="C679" t="str">
            <v>V.1</v>
          </cell>
          <cell r="D679" t="str">
            <v> - opravy a udržiavanie (511)</v>
          </cell>
          <cell r="E679">
            <v>0</v>
          </cell>
        </row>
        <row r="680">
          <cell r="A680">
            <v>511350</v>
          </cell>
          <cell r="B680" t="str">
            <v>Opravy a údržba áut</v>
          </cell>
          <cell r="C680" t="str">
            <v>V.1</v>
          </cell>
          <cell r="D680" t="str">
            <v> - opravy a udržiavanie (511)</v>
          </cell>
          <cell r="E680">
            <v>0</v>
          </cell>
        </row>
        <row r="681">
          <cell r="A681">
            <v>511359</v>
          </cell>
          <cell r="B681" t="str">
            <v>Rezerva-opravy a údržba áut</v>
          </cell>
          <cell r="C681" t="str">
            <v>V.1</v>
          </cell>
          <cell r="D681" t="str">
            <v> - opravy a udržiavanie (511)</v>
          </cell>
          <cell r="E681">
            <v>0</v>
          </cell>
        </row>
        <row r="682">
          <cell r="A682">
            <v>511360</v>
          </cell>
          <cell r="B682" t="str">
            <v>Opravy a údržba hardvéru</v>
          </cell>
          <cell r="C682" t="str">
            <v>V.1</v>
          </cell>
          <cell r="D682" t="str">
            <v> - opravy a udržiavanie (511)</v>
          </cell>
          <cell r="E682">
            <v>0</v>
          </cell>
        </row>
        <row r="683">
          <cell r="A683">
            <v>511400</v>
          </cell>
          <cell r="B683" t="str">
            <v>Náklady na samostatne vykonávané revízie stroj.zar</v>
          </cell>
          <cell r="C683" t="str">
            <v>V.1</v>
          </cell>
          <cell r="D683" t="str">
            <v> - opravy a udržiavanie (511)</v>
          </cell>
          <cell r="E683">
            <v>0</v>
          </cell>
        </row>
        <row r="684">
          <cell r="A684">
            <v>511510</v>
          </cell>
          <cell r="C684" t="str">
            <v>V.1</v>
          </cell>
          <cell r="D684" t="str">
            <v> - opravy a udržiavanie (511)</v>
          </cell>
          <cell r="E684">
            <v>0</v>
          </cell>
        </row>
        <row r="685">
          <cell r="A685">
            <v>511750</v>
          </cell>
          <cell r="B685" t="str">
            <v>Opravy-mim.udalo</v>
          </cell>
          <cell r="C685" t="str">
            <v>V.1</v>
          </cell>
          <cell r="D685" t="str">
            <v> - opravy a udržiavanie (511)</v>
          </cell>
          <cell r="E685">
            <v>0</v>
          </cell>
        </row>
        <row r="686">
          <cell r="A686">
            <v>511800</v>
          </cell>
          <cell r="B686" t="str">
            <v>Ostatné opravy a údržba majetku</v>
          </cell>
          <cell r="C686" t="str">
            <v>V.1</v>
          </cell>
          <cell r="D686" t="str">
            <v> - opravy a udržiavanie (511)</v>
          </cell>
          <cell r="E686">
            <v>0</v>
          </cell>
        </row>
        <row r="687">
          <cell r="A687">
            <v>511883</v>
          </cell>
          <cell r="B687" t="str">
            <v>Opravy a udržiavanie z dotácie od MÚ</v>
          </cell>
          <cell r="C687" t="str">
            <v>V.1</v>
          </cell>
          <cell r="D687" t="str">
            <v> - opravy a udržiavanie (511)</v>
          </cell>
          <cell r="E687">
            <v>0</v>
          </cell>
        </row>
        <row r="688">
          <cell r="A688">
            <v>511900</v>
          </cell>
          <cell r="B688" t="str">
            <v>Pripočítateľné položky</v>
          </cell>
          <cell r="C688" t="str">
            <v>V.1</v>
          </cell>
          <cell r="D688" t="str">
            <v> - opravy a udržiavanie (511)</v>
          </cell>
          <cell r="E688">
            <v>0</v>
          </cell>
        </row>
        <row r="689">
          <cell r="A689">
            <v>511907</v>
          </cell>
          <cell r="B689" t="str">
            <v>Náklady zahrnuté v dodatočnom daňovom priznaní</v>
          </cell>
          <cell r="C689" t="str">
            <v>V.1</v>
          </cell>
          <cell r="D689" t="str">
            <v> - opravy a udržiavanie (511)</v>
          </cell>
          <cell r="E689">
            <v>0</v>
          </cell>
        </row>
        <row r="690">
          <cell r="A690">
            <v>511910</v>
          </cell>
          <cell r="B690" t="str">
            <v>    Opravy a údržba áut používaných na súkromný účel </v>
          </cell>
          <cell r="C690" t="str">
            <v>V.1</v>
          </cell>
          <cell r="D690" t="str">
            <v> - opravy a udržiavanie (511)</v>
          </cell>
          <cell r="E690">
            <v>0</v>
          </cell>
        </row>
        <row r="691">
          <cell r="C691" t="str">
            <v>VI.1  Opravy ostatné</v>
          </cell>
          <cell r="E691">
            <v>0</v>
          </cell>
          <cell r="F691">
            <v>0</v>
          </cell>
        </row>
        <row r="692">
          <cell r="A692">
            <v>512001</v>
          </cell>
          <cell r="B692" t="str">
            <v>Náklady na zmluvnú prepravu - redukcie v rám. a.s.</v>
          </cell>
          <cell r="C692" t="str">
            <v>V.2</v>
          </cell>
          <cell r="D692" t="str">
            <v> - cestovné (512)</v>
          </cell>
          <cell r="E692">
            <v>0</v>
          </cell>
        </row>
        <row r="693">
          <cell r="A693">
            <v>512110</v>
          </cell>
          <cell r="B693" t="str">
            <v>Služobné cesty - cestovné, noclažné</v>
          </cell>
          <cell r="C693" t="str">
            <v>V.2</v>
          </cell>
          <cell r="D693" t="str">
            <v> - cestovné (512)</v>
          </cell>
          <cell r="E693">
            <v>0</v>
          </cell>
        </row>
        <row r="694">
          <cell r="A694">
            <v>512111</v>
          </cell>
          <cell r="B694" t="str">
            <v>Služobné cesty - stravné </v>
          </cell>
          <cell r="C694" t="str">
            <v>V.2</v>
          </cell>
          <cell r="D694" t="str">
            <v> - cestovné (512)</v>
          </cell>
          <cell r="E694">
            <v>0</v>
          </cell>
        </row>
        <row r="695">
          <cell r="A695">
            <v>512119</v>
          </cell>
          <cell r="B695" t="str">
            <v>Rezerva na náklady na ubytovanie zamestnancov</v>
          </cell>
          <cell r="C695" t="str">
            <v>V.2</v>
          </cell>
          <cell r="D695" t="str">
            <v> - cestovné (512)</v>
          </cell>
          <cell r="E695">
            <v>0</v>
          </cell>
        </row>
        <row r="696">
          <cell r="A696">
            <v>512120</v>
          </cell>
          <cell r="B696" t="str">
            <v>Služobné cesty - náhrady za použitie vlastných MV</v>
          </cell>
          <cell r="C696" t="str">
            <v>V.2</v>
          </cell>
          <cell r="D696" t="str">
            <v> - cestovné (512)</v>
          </cell>
          <cell r="E696">
            <v>0</v>
          </cell>
        </row>
        <row r="697">
          <cell r="A697">
            <v>512400</v>
          </cell>
          <cell r="B697" t="str">
            <v>Školenia - cestovné, noclažné</v>
          </cell>
          <cell r="C697" t="str">
            <v>V.2</v>
          </cell>
          <cell r="D697" t="str">
            <v> - cestovné (512)</v>
          </cell>
          <cell r="E697">
            <v>0</v>
          </cell>
        </row>
        <row r="698">
          <cell r="A698">
            <v>512401</v>
          </cell>
          <cell r="B698" t="str">
            <v>Školenia - stravné</v>
          </cell>
          <cell r="C698" t="str">
            <v>V.2</v>
          </cell>
          <cell r="D698" t="str">
            <v> - cestovné (512)</v>
          </cell>
          <cell r="E698">
            <v>0</v>
          </cell>
        </row>
        <row r="699">
          <cell r="A699">
            <v>512409</v>
          </cell>
          <cell r="B699" t="str">
            <v>Rezerva-školenie-cestovné,stravné, noclažné </v>
          </cell>
          <cell r="C699" t="str">
            <v>V.2</v>
          </cell>
          <cell r="D699" t="str">
            <v> - cestovné (512)</v>
          </cell>
          <cell r="E699">
            <v>0</v>
          </cell>
        </row>
        <row r="700">
          <cell r="A700">
            <v>512600</v>
          </cell>
          <cell r="B700" t="str">
            <v>Zahraničné - cestovné, noclažné</v>
          </cell>
          <cell r="C700" t="str">
            <v>V.2</v>
          </cell>
          <cell r="D700" t="str">
            <v> - cestovné (512)</v>
          </cell>
          <cell r="E700">
            <v>0</v>
          </cell>
        </row>
        <row r="701">
          <cell r="A701">
            <v>512601</v>
          </cell>
          <cell r="B701" t="str">
            <v>Zahraničné - stravné</v>
          </cell>
          <cell r="C701" t="str">
            <v>V.2</v>
          </cell>
          <cell r="D701" t="str">
            <v> - cestovné (512)</v>
          </cell>
          <cell r="E701">
            <v>0</v>
          </cell>
        </row>
        <row r="702">
          <cell r="A702">
            <v>512800</v>
          </cell>
          <cell r="B702" t="str">
            <v>Ostatné cestovné výdaje</v>
          </cell>
          <cell r="C702" t="str">
            <v>V.2</v>
          </cell>
          <cell r="D702" t="str">
            <v> - cestovné (512)</v>
          </cell>
          <cell r="E702">
            <v>0</v>
          </cell>
        </row>
        <row r="703">
          <cell r="A703">
            <v>512881</v>
          </cell>
          <cell r="B703" t="str">
            <v>Cestovné hradené     </v>
          </cell>
          <cell r="C703" t="str">
            <v>V.2</v>
          </cell>
          <cell r="D703" t="str">
            <v> - cestovné (512)</v>
          </cell>
          <cell r="E703">
            <v>0</v>
          </cell>
        </row>
        <row r="704">
          <cell r="A704">
            <v>512900</v>
          </cell>
          <cell r="B704" t="str">
            <v>Pripočítateľné položky</v>
          </cell>
          <cell r="C704" t="str">
            <v>V.2</v>
          </cell>
          <cell r="D704" t="str">
            <v> - cestovné (512)</v>
          </cell>
          <cell r="E704">
            <v>0</v>
          </cell>
        </row>
        <row r="705">
          <cell r="A705">
            <v>512902</v>
          </cell>
          <cell r="B705" t="str">
            <v>Zmluvná preprava</v>
          </cell>
          <cell r="C705" t="str">
            <v>V.2</v>
          </cell>
          <cell r="D705" t="str">
            <v> - cestovné (512)</v>
          </cell>
          <cell r="E705">
            <v>0</v>
          </cell>
        </row>
        <row r="706">
          <cell r="A706">
            <v>512904</v>
          </cell>
          <cell r="B706" t="str">
            <v>Služobné cesty -cestovné náhrady nad rámec zákona</v>
          </cell>
          <cell r="C706" t="str">
            <v>V.2</v>
          </cell>
          <cell r="D706" t="str">
            <v> - cestovné (512)</v>
          </cell>
          <cell r="E706">
            <v>0</v>
          </cell>
        </row>
        <row r="707">
          <cell r="A707">
            <v>512907</v>
          </cell>
          <cell r="B707" t="str">
            <v>Náklady zahrnuté v dodatočnom daňovom priznaní</v>
          </cell>
          <cell r="C707" t="str">
            <v>V.2</v>
          </cell>
          <cell r="D707" t="str">
            <v> - cestovné (512)</v>
          </cell>
          <cell r="E707">
            <v>0</v>
          </cell>
        </row>
        <row r="708">
          <cell r="C708" t="str">
            <v>V.2 Cestovné</v>
          </cell>
          <cell r="E708">
            <v>0</v>
          </cell>
          <cell r="F708">
            <v>0</v>
          </cell>
        </row>
        <row r="709">
          <cell r="A709">
            <v>513100</v>
          </cell>
          <cell r="B709" t="str">
            <v>Reprezentačné predmety do 500.- Sk/ks</v>
          </cell>
          <cell r="C709" t="str">
            <v>V.3</v>
          </cell>
          <cell r="D709" t="str">
            <v> - reprezentácia (513)</v>
          </cell>
          <cell r="E709">
            <v>0</v>
          </cell>
        </row>
        <row r="710">
          <cell r="A710">
            <v>5131001</v>
          </cell>
          <cell r="B710" t="str">
            <v>Reprezentačné predmety do 500.- Sk/ks - manuálne zaúčtovanie</v>
          </cell>
          <cell r="C710" t="str">
            <v>V.3</v>
          </cell>
          <cell r="D710" t="str">
            <v> - reprezentácia (513)</v>
          </cell>
          <cell r="E710">
            <v>0</v>
          </cell>
        </row>
        <row r="711">
          <cell r="A711">
            <v>513900</v>
          </cell>
          <cell r="B711" t="str">
            <v>Pripočítateľné položky</v>
          </cell>
          <cell r="C711" t="str">
            <v>V.3</v>
          </cell>
          <cell r="D711" t="str">
            <v> - reprezentácia (513)</v>
          </cell>
          <cell r="E711">
            <v>0</v>
          </cell>
        </row>
        <row r="712">
          <cell r="A712">
            <v>513901</v>
          </cell>
          <cell r="B712" t="str">
            <v>Pohostenie a občerstvenie</v>
          </cell>
          <cell r="C712" t="str">
            <v>V.3</v>
          </cell>
          <cell r="D712" t="str">
            <v> - reprezentácia (513)</v>
          </cell>
          <cell r="E712">
            <v>0</v>
          </cell>
        </row>
        <row r="713">
          <cell r="A713">
            <v>513902</v>
          </cell>
          <cell r="B713" t="str">
            <v>Ostatné náklady na reprezentáciu vrátane DPH</v>
          </cell>
          <cell r="C713" t="str">
            <v>V.3</v>
          </cell>
          <cell r="D713" t="str">
            <v> - reprezentácia (513)</v>
          </cell>
          <cell r="E713">
            <v>0</v>
          </cell>
        </row>
        <row r="714">
          <cell r="A714">
            <v>513904</v>
          </cell>
          <cell r="B714" t="str">
            <v>Reprezentačné predmety nad 500,- Sk/ks</v>
          </cell>
          <cell r="C714" t="str">
            <v>V.3</v>
          </cell>
          <cell r="D714" t="str">
            <v> - reprezentácia (513)</v>
          </cell>
          <cell r="E714">
            <v>0</v>
          </cell>
        </row>
        <row r="715">
          <cell r="A715">
            <v>5139041</v>
          </cell>
          <cell r="B715" t="str">
            <v>Reprezentačné predmety nad 500,- Sk/ks - manuálne zaúčtovanie</v>
          </cell>
          <cell r="C715" t="str">
            <v>V.3</v>
          </cell>
          <cell r="D715" t="str">
            <v> - reprezentácia (513)</v>
          </cell>
          <cell r="E715">
            <v>0</v>
          </cell>
        </row>
        <row r="716">
          <cell r="A716">
            <v>513907</v>
          </cell>
          <cell r="B716" t="str">
            <v>Náklady zahrnuté v dodatočnom daňovom priznaní</v>
          </cell>
          <cell r="C716" t="str">
            <v>V.3</v>
          </cell>
          <cell r="D716" t="str">
            <v> - reprezentácia (513)</v>
          </cell>
          <cell r="E716">
            <v>0</v>
          </cell>
        </row>
        <row r="717">
          <cell r="C717" t="str">
            <v>V.3 Reprezentačné</v>
          </cell>
          <cell r="E717">
            <v>0</v>
          </cell>
          <cell r="F717">
            <v>0</v>
          </cell>
        </row>
        <row r="718">
          <cell r="A718">
            <v>518110</v>
          </cell>
          <cell r="B718" t="str">
            <v>Telefónne hovory,telegramy,ďalekopis-telekomunikác</v>
          </cell>
          <cell r="C718" t="str">
            <v>V.4</v>
          </cell>
          <cell r="D718" t="str">
            <v> - ostatné služby (518)</v>
          </cell>
          <cell r="E718">
            <v>0</v>
          </cell>
        </row>
        <row r="719">
          <cell r="A719">
            <v>518111</v>
          </cell>
          <cell r="B719" t="str">
            <v>Mobilné telefóny</v>
          </cell>
          <cell r="C719" t="str">
            <v>V.4</v>
          </cell>
          <cell r="D719" t="str">
            <v> - ostatné služby (518)</v>
          </cell>
          <cell r="E719">
            <v>0</v>
          </cell>
        </row>
        <row r="720">
          <cell r="A720">
            <v>518112</v>
          </cell>
          <cell r="B720" t="str">
            <v>Mobilné telefóny</v>
          </cell>
          <cell r="C720" t="str">
            <v>V.4</v>
          </cell>
          <cell r="D720" t="str">
            <v> - ostatné služby (518)</v>
          </cell>
          <cell r="E720">
            <v>0</v>
          </cell>
        </row>
        <row r="721">
          <cell r="A721">
            <v>518120</v>
          </cell>
          <cell r="B721" t="str">
            <v>Poštové poplatky(listy,balíky,známky)</v>
          </cell>
          <cell r="C721" t="str">
            <v>V.4</v>
          </cell>
          <cell r="D721" t="str">
            <v> - ostatné služby (518)</v>
          </cell>
          <cell r="E721">
            <v>0</v>
          </cell>
        </row>
        <row r="722">
          <cell r="A722">
            <v>518129</v>
          </cell>
          <cell r="B722" t="str">
            <v>Poštové poplatky, rezerva</v>
          </cell>
          <cell r="C722" t="str">
            <v>V.4</v>
          </cell>
          <cell r="D722" t="str">
            <v> - ostatné služby (518)</v>
          </cell>
          <cell r="E722">
            <v>0</v>
          </cell>
        </row>
        <row r="723">
          <cell r="A723">
            <v>518130</v>
          </cell>
          <cell r="B723" t="str">
            <v>Platby za telefónne a ďalekopisné centrály</v>
          </cell>
          <cell r="C723" t="str">
            <v>V.4</v>
          </cell>
          <cell r="D723" t="str">
            <v> - ostatné služby (518)</v>
          </cell>
          <cell r="E723">
            <v>0</v>
          </cell>
        </row>
        <row r="724">
          <cell r="A724">
            <v>518190</v>
          </cell>
          <cell r="B724" t="str">
            <v>Ostatné výkony spojov</v>
          </cell>
          <cell r="C724" t="str">
            <v>V.4</v>
          </cell>
          <cell r="D724" t="str">
            <v> - ostatné služby (518)</v>
          </cell>
          <cell r="E724">
            <v>0</v>
          </cell>
        </row>
        <row r="725">
          <cell r="A725">
            <v>518910</v>
          </cell>
          <cell r="B725" t="str">
            <v>Za výkony spojov</v>
          </cell>
          <cell r="C725" t="str">
            <v>V.4</v>
          </cell>
          <cell r="D725" t="str">
            <v> - ostatné služby (518)</v>
          </cell>
          <cell r="E725">
            <v>0</v>
          </cell>
        </row>
        <row r="726">
          <cell r="A726">
            <v>518917</v>
          </cell>
          <cell r="B726" t="str">
            <v>Náklady zahrnuté v dodatočnom daňovom priznaní</v>
          </cell>
          <cell r="C726" t="str">
            <v>V.4</v>
          </cell>
          <cell r="D726" t="str">
            <v> - ostatné služby (518)</v>
          </cell>
          <cell r="E726">
            <v>0</v>
          </cell>
        </row>
        <row r="727">
          <cell r="C727" t="str">
            <v>V.4 Spoje</v>
          </cell>
          <cell r="E727">
            <v>0</v>
          </cell>
          <cell r="F727">
            <v>0</v>
          </cell>
        </row>
        <row r="728">
          <cell r="A728">
            <v>518003</v>
          </cell>
          <cell r="B728" t="str">
            <v>Služby osobnej dopravy - redukcie v rámci a.s.</v>
          </cell>
          <cell r="C728" t="str">
            <v>V.4</v>
          </cell>
          <cell r="D728" t="str">
            <v> - ostatné služby (518)</v>
          </cell>
          <cell r="E728">
            <v>0</v>
          </cell>
        </row>
        <row r="729">
          <cell r="A729">
            <v>518025</v>
          </cell>
          <cell r="B729" t="str">
            <v>Náklady z autobus. dopravy - zájazdy - redukcie</v>
          </cell>
          <cell r="C729" t="str">
            <v>V.4</v>
          </cell>
          <cell r="D729" t="str">
            <v> - ostatné služby (518)</v>
          </cell>
          <cell r="E729">
            <v>0</v>
          </cell>
        </row>
        <row r="730">
          <cell r="C730" t="str">
            <v>V.4 Osobná autodoprava</v>
          </cell>
          <cell r="E730">
            <v>0</v>
          </cell>
          <cell r="F730">
            <v>0</v>
          </cell>
        </row>
        <row r="731">
          <cell r="A731">
            <v>518013</v>
          </cell>
          <cell r="B731" t="str">
            <v>Služby nákladnej dopravy - redukcie v rámci a. s.</v>
          </cell>
          <cell r="C731" t="str">
            <v>V.4</v>
          </cell>
          <cell r="D731" t="str">
            <v> - ostatné služby (518)</v>
          </cell>
          <cell r="E731">
            <v>0</v>
          </cell>
        </row>
        <row r="732">
          <cell r="A732">
            <v>518026</v>
          </cell>
          <cell r="B732" t="str">
            <v>Náklady z mechanizmov - redukcie v rámci a. s.</v>
          </cell>
          <cell r="C732" t="str">
            <v>V.4</v>
          </cell>
          <cell r="D732" t="str">
            <v> - ostatné služby (518)</v>
          </cell>
          <cell r="E732">
            <v>0</v>
          </cell>
        </row>
        <row r="733">
          <cell r="A733">
            <v>518504</v>
          </cell>
          <cell r="B733" t="str">
            <v>Deklaračné a špeditérske poplatky pri vývoze</v>
          </cell>
          <cell r="C733" t="str">
            <v>V.4</v>
          </cell>
          <cell r="D733" t="str">
            <v> - ostatné služby (518)</v>
          </cell>
          <cell r="E733">
            <v>0</v>
          </cell>
        </row>
        <row r="734">
          <cell r="C734" t="str">
            <v>V.4 Nákladná autodoprava</v>
          </cell>
          <cell r="E734">
            <v>0</v>
          </cell>
          <cell r="F734">
            <v>0</v>
          </cell>
        </row>
        <row r="735">
          <cell r="A735">
            <v>518650</v>
          </cell>
          <cell r="B735" t="str">
            <v>Náklady na rekultiváciu pozemkov dotknutých ťažbou</v>
          </cell>
          <cell r="C735" t="str">
            <v>V.4</v>
          </cell>
          <cell r="D735" t="str">
            <v> - ostatné služby (518)</v>
          </cell>
          <cell r="E735">
            <v>0</v>
          </cell>
        </row>
        <row r="736">
          <cell r="C736" t="str">
            <v>V.4 Rekultivacie,asanacie</v>
          </cell>
          <cell r="E736">
            <v>0</v>
          </cell>
          <cell r="F736">
            <v>0</v>
          </cell>
        </row>
        <row r="737">
          <cell r="A737">
            <v>518014</v>
          </cell>
          <cell r="B737" t="str">
            <v>Služby železničnej dopravy (vlečka) - redukcie v rámci a. s.</v>
          </cell>
          <cell r="C737" t="str">
            <v>V.4</v>
          </cell>
          <cell r="D737" t="str">
            <v> - ostatné služby (518)</v>
          </cell>
          <cell r="E737">
            <v>0</v>
          </cell>
        </row>
        <row r="738">
          <cell r="A738">
            <v>518200</v>
          </cell>
          <cell r="B738" t="str">
            <v>Poplatky za spol</v>
          </cell>
          <cell r="C738" t="str">
            <v>V.4</v>
          </cell>
          <cell r="D738" t="str">
            <v> - ostatné služby (518)</v>
          </cell>
          <cell r="E738">
            <v>0</v>
          </cell>
        </row>
        <row r="739">
          <cell r="A739">
            <v>518210</v>
          </cell>
          <cell r="B739" t="str">
            <v>vlečkové výkony</v>
          </cell>
          <cell r="C739" t="str">
            <v>V.4</v>
          </cell>
          <cell r="D739" t="str">
            <v> - ostatné služby (518)</v>
          </cell>
          <cell r="E739">
            <v>0</v>
          </cell>
        </row>
        <row r="740">
          <cell r="A740">
            <v>518291</v>
          </cell>
          <cell r="B740" t="str">
            <v>Prepravné za dod</v>
          </cell>
          <cell r="C740" t="str">
            <v>V.4</v>
          </cell>
          <cell r="D740" t="str">
            <v> - ostatné služby (518)</v>
          </cell>
          <cell r="E740">
            <v>0</v>
          </cell>
        </row>
        <row r="741">
          <cell r="C741" t="str">
            <v> V.4 Vlečka  (aj s refakturáciami ŽSR)</v>
          </cell>
          <cell r="E741">
            <v>0</v>
          </cell>
          <cell r="F741">
            <v>0</v>
          </cell>
        </row>
        <row r="742">
          <cell r="A742">
            <v>518290</v>
          </cell>
          <cell r="B742" t="str">
            <v>Prepravné za dodávky uhlia cez ŽSR</v>
          </cell>
          <cell r="C742" t="str">
            <v>V.4</v>
          </cell>
          <cell r="D742" t="str">
            <v> - ostatné služby (518)</v>
          </cell>
          <cell r="E742">
            <v>0</v>
          </cell>
        </row>
        <row r="743">
          <cell r="A743">
            <v>518292</v>
          </cell>
          <cell r="B743" t="str">
            <v>Preprava uhlia - predaj odberateľom</v>
          </cell>
          <cell r="C743" t="str">
            <v>V.4</v>
          </cell>
          <cell r="D743" t="str">
            <v> - ostatné služby (518)</v>
          </cell>
          <cell r="E743">
            <v>0</v>
          </cell>
        </row>
        <row r="744">
          <cell r="A744">
            <v>518294</v>
          </cell>
          <cell r="B744" t="str">
            <v>Zahraničné prepravné</v>
          </cell>
          <cell r="C744" t="str">
            <v>V.4</v>
          </cell>
          <cell r="D744" t="str">
            <v> - ostatné služby (518)</v>
          </cell>
          <cell r="E744">
            <v>0</v>
          </cell>
        </row>
        <row r="745">
          <cell r="A745">
            <v>518296</v>
          </cell>
          <cell r="B745" t="str">
            <v>Ostatné prepravné</v>
          </cell>
          <cell r="C745" t="str">
            <v>V.4</v>
          </cell>
          <cell r="D745" t="str">
            <v> - ostatné služby (518)</v>
          </cell>
          <cell r="E745">
            <v>0</v>
          </cell>
        </row>
        <row r="746">
          <cell r="C746" t="str">
            <v>V.4 Preprava uhlia, výrobkov </v>
          </cell>
          <cell r="E746">
            <v>0</v>
          </cell>
          <cell r="F746">
            <v>0</v>
          </cell>
        </row>
        <row r="747">
          <cell r="A747">
            <v>518690</v>
          </cell>
          <cell r="B747" t="str">
            <v>Náklady na služby súvisiace so sledovaním kvality</v>
          </cell>
          <cell r="C747" t="str">
            <v>V.4</v>
          </cell>
          <cell r="D747" t="str">
            <v> - ostatné služby (518)</v>
          </cell>
          <cell r="E747">
            <v>0</v>
          </cell>
        </row>
        <row r="748">
          <cell r="A748">
            <v>518699</v>
          </cell>
          <cell r="B748" t="str">
            <v>náklady na akreditáciu labororia, rezerva</v>
          </cell>
          <cell r="C748" t="str">
            <v>V.4</v>
          </cell>
          <cell r="D748" t="str">
            <v> - ostatné služby (518)</v>
          </cell>
          <cell r="E748">
            <v>0</v>
          </cell>
        </row>
        <row r="749">
          <cell r="C749" t="str">
            <v> V.4 Sledovanie kvality uhlia ( BOS )</v>
          </cell>
          <cell r="E749">
            <v>0</v>
          </cell>
          <cell r="F749">
            <v>0</v>
          </cell>
        </row>
        <row r="750">
          <cell r="A750">
            <v>518011</v>
          </cell>
          <cell r="B750" t="str">
            <v>Náklady - výkony degazácie - redukcie v rámci a. s.</v>
          </cell>
          <cell r="C750" t="str">
            <v>V.4</v>
          </cell>
          <cell r="D750" t="str">
            <v> - ostatné služby (518)</v>
          </cell>
          <cell r="E750">
            <v>0</v>
          </cell>
        </row>
        <row r="751">
          <cell r="A751">
            <v>518012</v>
          </cell>
          <cell r="B751" t="str">
            <v>Náklady na geol</v>
          </cell>
          <cell r="C751" t="str">
            <v>V.4</v>
          </cell>
          <cell r="D751" t="str">
            <v> - ostatné služby (518)</v>
          </cell>
          <cell r="E751">
            <v>0</v>
          </cell>
        </row>
        <row r="752">
          <cell r="A752">
            <v>518530</v>
          </cell>
          <cell r="B752" t="str">
            <v>Náklady na geologické práce</v>
          </cell>
          <cell r="C752" t="str">
            <v>V.4</v>
          </cell>
          <cell r="D752" t="str">
            <v> - ostatné služby (518)</v>
          </cell>
          <cell r="E752">
            <v>0</v>
          </cell>
        </row>
        <row r="753">
          <cell r="A753">
            <v>518580</v>
          </cell>
          <cell r="B753" t="str">
            <v>Ban.služby ŤÚBH - iné</v>
          </cell>
          <cell r="C753" t="str">
            <v>V.4</v>
          </cell>
          <cell r="D753" t="str">
            <v> - ostatné služby (518)</v>
          </cell>
          <cell r="E753">
            <v>0</v>
          </cell>
        </row>
        <row r="754">
          <cell r="A754">
            <v>518581</v>
          </cell>
          <cell r="B754" t="str">
            <v>Ban.služby ŤÚBC - iné</v>
          </cell>
          <cell r="C754" t="str">
            <v>V.4</v>
          </cell>
          <cell r="D754" t="str">
            <v> - ostatné služby (518)</v>
          </cell>
          <cell r="E754">
            <v>0</v>
          </cell>
        </row>
        <row r="755">
          <cell r="A755">
            <v>518582</v>
          </cell>
          <cell r="B755" t="str">
            <v>Ban.služby 7ŤÚBN - iné</v>
          </cell>
          <cell r="C755" t="str">
            <v>V.4</v>
          </cell>
          <cell r="D755" t="str">
            <v> - ostatné služby (518)</v>
          </cell>
          <cell r="E755">
            <v>0</v>
          </cell>
        </row>
        <row r="756">
          <cell r="A756">
            <v>518583</v>
          </cell>
          <cell r="B756" t="str">
            <v>Ban.služby 8ŤÚBN - iné</v>
          </cell>
          <cell r="C756" t="str">
            <v>V.4</v>
          </cell>
          <cell r="D756" t="str">
            <v> - ostatné služby (518)</v>
          </cell>
          <cell r="E756">
            <v>0</v>
          </cell>
        </row>
        <row r="757">
          <cell r="A757">
            <v>518584</v>
          </cell>
          <cell r="B757" t="str">
            <v>Ban.služby11ŤÚBN - iné</v>
          </cell>
          <cell r="C757" t="str">
            <v>V.4</v>
          </cell>
          <cell r="D757" t="str">
            <v> - ostatné služby (518)</v>
          </cell>
          <cell r="E757">
            <v>0</v>
          </cell>
        </row>
        <row r="758">
          <cell r="A758">
            <v>518570</v>
          </cell>
          <cell r="B758" t="str">
            <v>Dodav.raz. ŤÚ BH</v>
          </cell>
          <cell r="C758" t="str">
            <v>V.4</v>
          </cell>
          <cell r="D758" t="str">
            <v> - ostatné služby (518)</v>
          </cell>
          <cell r="E758">
            <v>0</v>
          </cell>
        </row>
        <row r="759">
          <cell r="A759">
            <v>518571</v>
          </cell>
          <cell r="B759" t="str">
            <v>Dodav.raz. ŤÚ BC</v>
          </cell>
          <cell r="C759" t="str">
            <v>V.4</v>
          </cell>
          <cell r="D759" t="str">
            <v> - ostatné služby (518)</v>
          </cell>
          <cell r="E759">
            <v>0</v>
          </cell>
        </row>
        <row r="760">
          <cell r="A760">
            <v>518572</v>
          </cell>
          <cell r="B760" t="str">
            <v>Dodav.raz.7.ŤÚBN</v>
          </cell>
          <cell r="C760" t="str">
            <v>V.4</v>
          </cell>
          <cell r="D760" t="str">
            <v> - ostatné služby (518)</v>
          </cell>
          <cell r="E760">
            <v>0</v>
          </cell>
        </row>
        <row r="761">
          <cell r="A761">
            <v>518573</v>
          </cell>
          <cell r="B761" t="str">
            <v>Dodav.raz.8.ŤÚBN</v>
          </cell>
          <cell r="C761" t="str">
            <v>V.4</v>
          </cell>
          <cell r="D761" t="str">
            <v> - ostatné služby (518)</v>
          </cell>
          <cell r="E761">
            <v>0</v>
          </cell>
        </row>
        <row r="762">
          <cell r="A762">
            <v>518574</v>
          </cell>
          <cell r="B762" t="str">
            <v>Doda.raz.11.ŤÚBN</v>
          </cell>
          <cell r="C762" t="str">
            <v>V.4</v>
          </cell>
          <cell r="D762" t="str">
            <v> - ostatné služby (518)</v>
          </cell>
          <cell r="E762">
            <v>0</v>
          </cell>
        </row>
        <row r="763">
          <cell r="A763">
            <v>518680</v>
          </cell>
          <cell r="B763" t="str">
            <v>Raziace práce dodávateľským spôsobom</v>
          </cell>
          <cell r="C763" t="str">
            <v>V.4</v>
          </cell>
          <cell r="D763" t="str">
            <v> - ostatné služby (518)</v>
          </cell>
          <cell r="E763">
            <v>0</v>
          </cell>
        </row>
        <row r="764">
          <cell r="A764">
            <v>518581</v>
          </cell>
          <cell r="B764" t="str">
            <v>Ban.služby ŤÚBC</v>
          </cell>
          <cell r="C764" t="str">
            <v>V.4</v>
          </cell>
          <cell r="D764" t="str">
            <v> - ostatné služby (518)</v>
          </cell>
          <cell r="E764">
            <v>0</v>
          </cell>
        </row>
        <row r="765">
          <cell r="A765">
            <v>518692</v>
          </cell>
          <cell r="B765" t="str">
            <v>Náklady na analýzu banského ovzdušia</v>
          </cell>
          <cell r="C765" t="str">
            <v>V.4</v>
          </cell>
          <cell r="D765" t="str">
            <v> - ostatné služby (518)</v>
          </cell>
          <cell r="E765">
            <v>0</v>
          </cell>
        </row>
        <row r="766">
          <cell r="A766">
            <v>518693</v>
          </cell>
          <cell r="B766" t="str">
            <v>Náklady na analýzu vôd</v>
          </cell>
          <cell r="C766" t="str">
            <v>V.4</v>
          </cell>
          <cell r="D766" t="str">
            <v> - ostatné služby (518)</v>
          </cell>
          <cell r="E766">
            <v>0</v>
          </cell>
        </row>
        <row r="767">
          <cell r="C767" t="str">
            <v> V.4 Geologické a banské služby</v>
          </cell>
          <cell r="E767">
            <v>0</v>
          </cell>
          <cell r="F767">
            <v>0</v>
          </cell>
        </row>
        <row r="768">
          <cell r="A768">
            <v>518560</v>
          </cell>
          <cell r="B768" t="str">
            <v>Nákl.na likv.BD DPBH</v>
          </cell>
          <cell r="C768" t="str">
            <v>V.4</v>
          </cell>
          <cell r="D768" t="str">
            <v> - ostatné služby (518)</v>
          </cell>
          <cell r="E768">
            <v>0</v>
          </cell>
        </row>
        <row r="769">
          <cell r="A769">
            <v>518561</v>
          </cell>
          <cell r="B769" t="str">
            <v>Nákl.na likv.BD DPBC</v>
          </cell>
          <cell r="C769" t="str">
            <v>V.4</v>
          </cell>
          <cell r="D769" t="str">
            <v> - ostatné služby (518)</v>
          </cell>
          <cell r="E769">
            <v>0</v>
          </cell>
        </row>
        <row r="770">
          <cell r="A770">
            <v>518562</v>
          </cell>
          <cell r="B770" t="str">
            <v>Nákl.na likv.BD DP 7.ŤÚ BN</v>
          </cell>
          <cell r="C770" t="str">
            <v>V.4</v>
          </cell>
          <cell r="D770" t="str">
            <v> - ostatné služby (518)</v>
          </cell>
          <cell r="E770">
            <v>0</v>
          </cell>
        </row>
        <row r="771">
          <cell r="A771">
            <v>518563</v>
          </cell>
          <cell r="B771" t="str">
            <v>Nákl.na likv.BD DP 8.ŤÚ BN</v>
          </cell>
          <cell r="C771" t="str">
            <v>V.4</v>
          </cell>
          <cell r="D771" t="str">
            <v> - ostatné služby (518)</v>
          </cell>
          <cell r="E771">
            <v>0</v>
          </cell>
        </row>
        <row r="772">
          <cell r="A772">
            <v>518670</v>
          </cell>
          <cell r="B772" t="str">
            <v>Náklady na likvidáciu banských diel</v>
          </cell>
          <cell r="C772" t="str">
            <v>V.4</v>
          </cell>
          <cell r="D772" t="str">
            <v> - ostatné služby (518)</v>
          </cell>
          <cell r="E772">
            <v>0</v>
          </cell>
        </row>
        <row r="773">
          <cell r="C773" t="str">
            <v> V.4 Náklady na likvidáciu banskych diel</v>
          </cell>
          <cell r="E773">
            <v>0</v>
          </cell>
          <cell r="F773">
            <v>0</v>
          </cell>
        </row>
        <row r="774">
          <cell r="A774">
            <v>518019</v>
          </cell>
          <cell r="B774" t="str">
            <v>Náklady - prenájom a zapožičiavanie investič.majet</v>
          </cell>
          <cell r="C774" t="str">
            <v>V.4</v>
          </cell>
          <cell r="D774" t="str">
            <v> - ostatné služby (518)</v>
          </cell>
          <cell r="E774">
            <v>0</v>
          </cell>
        </row>
        <row r="775">
          <cell r="A775">
            <v>518022</v>
          </cell>
          <cell r="B775" t="str">
            <v>Náklady za prenájom nebyt. priestorov - redukcie</v>
          </cell>
          <cell r="C775" t="str">
            <v>V.4</v>
          </cell>
          <cell r="D775" t="str">
            <v> - ostatné služby (518)</v>
          </cell>
          <cell r="E775">
            <v>0</v>
          </cell>
        </row>
        <row r="776">
          <cell r="A776">
            <v>518024</v>
          </cell>
          <cell r="B776" t="str">
            <v>Náklady - prejánom pozemkov - redukcie v rám. a.s.</v>
          </cell>
          <cell r="C776" t="str">
            <v>V.4</v>
          </cell>
          <cell r="D776" t="str">
            <v> - ostatné služby (518)</v>
          </cell>
          <cell r="E776">
            <v>0</v>
          </cell>
        </row>
        <row r="777">
          <cell r="A777">
            <v>518029</v>
          </cell>
          <cell r="B777" t="str">
            <v>Náklady na priležitostný prenájom nebyt. priestorov - redukcie</v>
          </cell>
          <cell r="C777" t="str">
            <v>V.4</v>
          </cell>
          <cell r="D777" t="str">
            <v> - ostatné služby (518)</v>
          </cell>
          <cell r="E777">
            <v>0</v>
          </cell>
        </row>
        <row r="778">
          <cell r="A778">
            <v>518410</v>
          </cell>
          <cell r="B778" t="str">
            <v>Nájomné za miestnosti a budovy</v>
          </cell>
          <cell r="C778" t="str">
            <v>V.4</v>
          </cell>
          <cell r="D778" t="str">
            <v> - ostatné služby (518)</v>
          </cell>
          <cell r="E778">
            <v>0</v>
          </cell>
        </row>
        <row r="779">
          <cell r="A779">
            <v>518420</v>
          </cell>
          <cell r="B779" t="str">
            <v>Nájomné za hmotný investičný majetok(stroje,prístr</v>
          </cell>
          <cell r="C779" t="str">
            <v>V.4</v>
          </cell>
          <cell r="D779" t="str">
            <v> - ostatné služby (518)</v>
          </cell>
          <cell r="E779">
            <v>0</v>
          </cell>
        </row>
        <row r="780">
          <cell r="A780">
            <v>518421</v>
          </cell>
          <cell r="B780" t="str">
            <v>Nájomné za hmotný investičný majetok neodpisovaný</v>
          </cell>
          <cell r="C780" t="str">
            <v>V.4</v>
          </cell>
          <cell r="D780" t="str">
            <v> - ostatné služby (518)</v>
          </cell>
          <cell r="E780">
            <v>0</v>
          </cell>
        </row>
        <row r="781">
          <cell r="A781">
            <v>518429</v>
          </cell>
          <cell r="B781" t="str">
            <v>Nájomné za DHM neodpisovaný, rezerva</v>
          </cell>
          <cell r="C781" t="str">
            <v>V.4</v>
          </cell>
          <cell r="D781" t="str">
            <v> - ostatné služby (518)</v>
          </cell>
          <cell r="E781">
            <v>0</v>
          </cell>
        </row>
        <row r="782">
          <cell r="A782">
            <v>518430</v>
          </cell>
          <cell r="B782" t="str">
            <v>Nájomné za drobný hmotný investičný majetok</v>
          </cell>
          <cell r="C782" t="str">
            <v>V.4</v>
          </cell>
          <cell r="D782" t="str">
            <v> - ostatné služby (518)</v>
          </cell>
          <cell r="E782">
            <v>0</v>
          </cell>
        </row>
        <row r="783">
          <cell r="A783">
            <v>518450</v>
          </cell>
          <cell r="B783" t="str">
            <v>Nájomné za banské lampy</v>
          </cell>
          <cell r="C783" t="str">
            <v>V.4</v>
          </cell>
          <cell r="D783" t="str">
            <v> - ostatné služby (518)</v>
          </cell>
          <cell r="E783">
            <v>0</v>
          </cell>
        </row>
        <row r="784">
          <cell r="A784">
            <v>518460</v>
          </cell>
          <cell r="B784" t="str">
            <v>Nájomné platené podľa leasingových zmlúv</v>
          </cell>
          <cell r="C784" t="str">
            <v>V.4</v>
          </cell>
          <cell r="D784" t="str">
            <v> - ostatné služby (518)</v>
          </cell>
          <cell r="E784">
            <v>0</v>
          </cell>
        </row>
        <row r="785">
          <cell r="A785">
            <v>518470</v>
          </cell>
          <cell r="B785" t="str">
            <v>Nájomné - súbor hnuteľných a nehnuteľných vecí</v>
          </cell>
          <cell r="C785" t="str">
            <v>V.4</v>
          </cell>
          <cell r="D785" t="str">
            <v> - ostatné služby (518)</v>
          </cell>
          <cell r="E785">
            <v>0</v>
          </cell>
        </row>
        <row r="786">
          <cell r="A786">
            <v>518480</v>
          </cell>
          <cell r="B786" t="str">
            <v>Nájomné platené obyvateľstvu</v>
          </cell>
          <cell r="C786" t="str">
            <v>V.4</v>
          </cell>
          <cell r="D786" t="str">
            <v> - ostatné služby (518)</v>
          </cell>
          <cell r="E786">
            <v>0</v>
          </cell>
        </row>
        <row r="787">
          <cell r="A787">
            <v>518490</v>
          </cell>
          <cell r="B787" t="str">
            <v>Ostatné nájomné</v>
          </cell>
          <cell r="C787" t="str">
            <v>V.4</v>
          </cell>
          <cell r="D787" t="str">
            <v> - ostatné služby (518)</v>
          </cell>
          <cell r="E787">
            <v>0</v>
          </cell>
        </row>
        <row r="788">
          <cell r="A788">
            <v>518499</v>
          </cell>
          <cell r="B788" t="str">
            <v>Ostatné nájomné - rezerva</v>
          </cell>
          <cell r="C788" t="str">
            <v>V.4</v>
          </cell>
          <cell r="D788" t="str">
            <v> - ostatné služby (518)</v>
          </cell>
          <cell r="E788">
            <v>0</v>
          </cell>
        </row>
        <row r="789">
          <cell r="A789">
            <v>518930</v>
          </cell>
          <cell r="B789" t="str">
            <v>Za nájomné</v>
          </cell>
          <cell r="C789" t="str">
            <v>V.4</v>
          </cell>
          <cell r="D789" t="str">
            <v> - ostatné služby (518)</v>
          </cell>
          <cell r="E789">
            <v>0</v>
          </cell>
        </row>
        <row r="790">
          <cell r="A790">
            <v>518931</v>
          </cell>
          <cell r="B790" t="str">
            <v>Za nájomné</v>
          </cell>
          <cell r="C790" t="str">
            <v>V.4</v>
          </cell>
          <cell r="D790" t="str">
            <v> - ostatné služby (518)</v>
          </cell>
          <cell r="E790">
            <v>0</v>
          </cell>
        </row>
        <row r="791">
          <cell r="A791">
            <v>518937</v>
          </cell>
          <cell r="B791" t="str">
            <v>Náklady zahrnuté v dodatočnom daňovom priznaní</v>
          </cell>
          <cell r="C791" t="str">
            <v>V.4</v>
          </cell>
          <cell r="D791" t="str">
            <v> - ostatné služby (518)</v>
          </cell>
          <cell r="E791">
            <v>0</v>
          </cell>
        </row>
        <row r="792">
          <cell r="C792" t="str">
            <v>  V.4 Ostatné nájomné</v>
          </cell>
          <cell r="E792">
            <v>0</v>
          </cell>
          <cell r="F792">
            <v>0</v>
          </cell>
        </row>
        <row r="793">
          <cell r="A793">
            <v>518010</v>
          </cell>
          <cell r="B793" t="str">
            <v>Náklady na riešenie úloh TR - redukcie v rámci a.s</v>
          </cell>
          <cell r="C793" t="str">
            <v>V.4</v>
          </cell>
          <cell r="D793" t="str">
            <v> - ostatné služby (518)</v>
          </cell>
          <cell r="E793">
            <v>0</v>
          </cell>
        </row>
        <row r="794">
          <cell r="A794">
            <v>518550</v>
          </cell>
          <cell r="B794" t="str">
            <v>Náklady na riešenie úloh TR - redukcie v rámci a.s</v>
          </cell>
          <cell r="C794" t="str">
            <v>V.4</v>
          </cell>
          <cell r="D794" t="str">
            <v> - ostatné služby (518)</v>
          </cell>
          <cell r="E794">
            <v>0</v>
          </cell>
        </row>
        <row r="795">
          <cell r="C795" t="str">
            <v> V.4 Riešenie úloh TR</v>
          </cell>
          <cell r="E795">
            <v>0</v>
          </cell>
          <cell r="F795">
            <v>0</v>
          </cell>
        </row>
        <row r="796">
          <cell r="A796">
            <v>518620</v>
          </cell>
          <cell r="B796" t="str">
            <v>Provízie za sprostredkovanie predaja služieb a tovaru</v>
          </cell>
          <cell r="C796" t="str">
            <v>V.4</v>
          </cell>
          <cell r="D796" t="str">
            <v> - ostatné služby (518)</v>
          </cell>
          <cell r="E796">
            <v>0</v>
          </cell>
        </row>
        <row r="797">
          <cell r="A797">
            <v>518629</v>
          </cell>
          <cell r="B797" t="str">
            <v>Provízie za sprostredkovanie predaja služieb a tov - rezerva</v>
          </cell>
        </row>
        <row r="798">
          <cell r="A798">
            <v>518621</v>
          </cell>
          <cell r="B798" t="str">
            <v>Provízie za sprostredkovanie predaja pohľadávok</v>
          </cell>
          <cell r="C798" t="str">
            <v>V.4</v>
          </cell>
          <cell r="D798" t="str">
            <v> - ostatné služby (518)</v>
          </cell>
          <cell r="E798">
            <v>0</v>
          </cell>
        </row>
        <row r="799">
          <cell r="A799">
            <v>518622</v>
          </cell>
          <cell r="B799" t="str">
            <v>Provízie za sprostredkovanie finančných operácií</v>
          </cell>
          <cell r="C799" t="str">
            <v>V.4</v>
          </cell>
          <cell r="D799" t="str">
            <v> - ostatné služby (518)</v>
          </cell>
          <cell r="E799">
            <v>0</v>
          </cell>
        </row>
        <row r="800">
          <cell r="A800">
            <v>518623</v>
          </cell>
          <cell r="B800" t="str">
            <v>Provízie za sprostredkovanie prepravy</v>
          </cell>
          <cell r="C800" t="str">
            <v>V.4</v>
          </cell>
          <cell r="D800" t="str">
            <v> - ostatné služby (518)</v>
          </cell>
          <cell r="E800">
            <v>0</v>
          </cell>
        </row>
        <row r="801">
          <cell r="A801">
            <v>518624</v>
          </cell>
          <cell r="B801" t="str">
            <v>Provízie za sprostredkovanie  - fyzické osoby</v>
          </cell>
        </row>
        <row r="802">
          <cell r="A802">
            <v>518820</v>
          </cell>
          <cell r="B802" t="str">
            <v>Náklady na poradenskú a konzultač.činnosť</v>
          </cell>
          <cell r="C802" t="str">
            <v>V.4</v>
          </cell>
          <cell r="D802" t="str">
            <v> - ostatné služby (518)</v>
          </cell>
          <cell r="E802">
            <v>0</v>
          </cell>
        </row>
        <row r="803">
          <cell r="C803" t="str">
            <v> V.4 Provízie</v>
          </cell>
          <cell r="E803">
            <v>0</v>
          </cell>
          <cell r="F803">
            <v>0</v>
          </cell>
        </row>
        <row r="804">
          <cell r="A804">
            <v>518440</v>
          </cell>
          <cell r="B804" t="str">
            <v>Nájomné za reklamné plochy</v>
          </cell>
          <cell r="C804" t="str">
            <v>V.4</v>
          </cell>
          <cell r="D804" t="str">
            <v> - ostatné služby (518)</v>
          </cell>
          <cell r="E804">
            <v>0</v>
          </cell>
        </row>
        <row r="805">
          <cell r="A805">
            <v>518790</v>
          </cell>
          <cell r="B805" t="str">
            <v>Náklady na inzerciu a reklamu</v>
          </cell>
          <cell r="C805" t="str">
            <v>V.4</v>
          </cell>
          <cell r="D805" t="str">
            <v> - ostatné služby (518)</v>
          </cell>
          <cell r="E805">
            <v>0</v>
          </cell>
        </row>
        <row r="806">
          <cell r="A806">
            <v>518799</v>
          </cell>
          <cell r="B806" t="str">
            <v>Náklady na inzerciu a reklamu</v>
          </cell>
          <cell r="C806" t="str">
            <v>V.4</v>
          </cell>
          <cell r="D806" t="str">
            <v> - ostatné služby (518)</v>
          </cell>
          <cell r="E806">
            <v>0</v>
          </cell>
        </row>
        <row r="807">
          <cell r="A807">
            <v>518945</v>
          </cell>
          <cell r="B807" t="str">
            <v>Reklama nad rámec povolený zákonom</v>
          </cell>
          <cell r="C807" t="str">
            <v>V.4</v>
          </cell>
          <cell r="D807" t="str">
            <v> - ostatné služby (518)</v>
          </cell>
          <cell r="E807">
            <v>0</v>
          </cell>
        </row>
        <row r="808">
          <cell r="A808">
            <v>518946</v>
          </cell>
          <cell r="B808" t="str">
            <v>Ostatná reklama</v>
          </cell>
          <cell r="C808" t="str">
            <v>V.4</v>
          </cell>
          <cell r="D808" t="str">
            <v> - ostatné služby (518)</v>
          </cell>
          <cell r="E808">
            <v>0</v>
          </cell>
        </row>
        <row r="809">
          <cell r="C809" t="str">
            <v> B Náklady na inzerciu a reklamu</v>
          </cell>
          <cell r="E809">
            <v>0</v>
          </cell>
          <cell r="F809">
            <v>0</v>
          </cell>
        </row>
        <row r="810">
          <cell r="A810">
            <v>518602</v>
          </cell>
          <cell r="B810" t="str">
            <v>Dočasná výpomoc zamestnancami inej účtovnej jednot</v>
          </cell>
          <cell r="C810" t="str">
            <v>V.4</v>
          </cell>
          <cell r="D810" t="str">
            <v> - ostatné služby (518)</v>
          </cell>
          <cell r="E810">
            <v>0</v>
          </cell>
        </row>
        <row r="811">
          <cell r="C811" t="str">
            <v> V.4 - Strojárska a iná výpomoc</v>
          </cell>
          <cell r="E811">
            <v>0</v>
          </cell>
          <cell r="F811">
            <v>0</v>
          </cell>
        </row>
        <row r="812">
          <cell r="A812">
            <v>518009</v>
          </cell>
          <cell r="B812" t="str">
            <v>Náklady za výkony HBZS - BTS  - redukcie</v>
          </cell>
          <cell r="C812" t="str">
            <v>V.4</v>
          </cell>
          <cell r="D812" t="str">
            <v> - ostatné služby (518)</v>
          </cell>
          <cell r="E812">
            <v>0</v>
          </cell>
        </row>
        <row r="813">
          <cell r="C813" t="str">
            <v> V.4 - náklady na HBZS - BTS a pož. služba</v>
          </cell>
          <cell r="E813">
            <v>0</v>
          </cell>
          <cell r="F813">
            <v>0</v>
          </cell>
        </row>
        <row r="814">
          <cell r="A814">
            <v>518720</v>
          </cell>
          <cell r="B814" t="str">
            <v>Náklady na strážnu službu</v>
          </cell>
          <cell r="C814" t="str">
            <v>V.4</v>
          </cell>
          <cell r="D814" t="str">
            <v> - ostatné služby (518)</v>
          </cell>
          <cell r="E814">
            <v>0</v>
          </cell>
        </row>
        <row r="815">
          <cell r="C815" t="str">
            <v> V.4  náklady na strážnu službu</v>
          </cell>
          <cell r="E815">
            <v>0</v>
          </cell>
          <cell r="F815">
            <v>0</v>
          </cell>
        </row>
        <row r="816">
          <cell r="A816">
            <v>518005</v>
          </cell>
          <cell r="B816" t="str">
            <v>Služby odboru centrálneho nákupu - redukcie v rámci a.s.</v>
          </cell>
          <cell r="C816" t="str">
            <v>V.4</v>
          </cell>
          <cell r="D816" t="str">
            <v> - ostatné služby (518)</v>
          </cell>
          <cell r="E816">
            <v>0</v>
          </cell>
        </row>
        <row r="817">
          <cell r="C817" t="str">
            <v> V.4  Služby OZL</v>
          </cell>
          <cell r="E817">
            <v>0</v>
          </cell>
          <cell r="F817">
            <v>0</v>
          </cell>
        </row>
        <row r="818">
          <cell r="A818">
            <v>518030</v>
          </cell>
          <cell r="B818" t="str">
            <v>Príspevok na činnosť HBZS od o.z.- redukcie v rámc</v>
          </cell>
          <cell r="C818" t="str">
            <v>V.4</v>
          </cell>
          <cell r="D818" t="str">
            <v> - ostatné služby (518)</v>
          </cell>
          <cell r="E818">
            <v>0</v>
          </cell>
        </row>
        <row r="819">
          <cell r="C819" t="str">
            <v> V.4  Príspevok na činnosť HBZS</v>
          </cell>
          <cell r="E819">
            <v>0</v>
          </cell>
          <cell r="F819">
            <v>0</v>
          </cell>
        </row>
        <row r="820">
          <cell r="A820">
            <v>518001</v>
          </cell>
          <cell r="B820" t="str">
            <v>Náklady na právnu službu - redukcie</v>
          </cell>
          <cell r="C820" t="str">
            <v>V.4</v>
          </cell>
          <cell r="D820" t="str">
            <v> - ostatné služby (518)</v>
          </cell>
          <cell r="E820">
            <v>0</v>
          </cell>
        </row>
        <row r="821">
          <cell r="A821">
            <v>518002</v>
          </cell>
          <cell r="B821" t="str">
            <v>Náklady na kontrolnú činnosť - redukcie</v>
          </cell>
          <cell r="C821" t="str">
            <v>V.4</v>
          </cell>
          <cell r="D821" t="str">
            <v> - ostatné služby (518)</v>
          </cell>
          <cell r="E821">
            <v>0</v>
          </cell>
        </row>
        <row r="822">
          <cell r="A822">
            <v>518004</v>
          </cell>
          <cell r="B822" t="str">
            <v>Náklady - ostatné priemyslové činnosti - redukcie</v>
          </cell>
          <cell r="C822" t="str">
            <v>V.4</v>
          </cell>
          <cell r="D822" t="str">
            <v> - ostatné služby (518)</v>
          </cell>
          <cell r="E822">
            <v>0</v>
          </cell>
        </row>
        <row r="823">
          <cell r="A823">
            <v>518006</v>
          </cell>
          <cell r="B823" t="str">
            <v>Náklady na závodný časopis - redukcie</v>
          </cell>
          <cell r="C823" t="str">
            <v>V.4</v>
          </cell>
          <cell r="D823" t="str">
            <v> - ostatné služby (518)</v>
          </cell>
          <cell r="E823">
            <v>0</v>
          </cell>
        </row>
        <row r="824">
          <cell r="A824">
            <v>518008</v>
          </cell>
          <cell r="B824" t="str">
            <v>Náklady - centr.</v>
          </cell>
          <cell r="C824" t="str">
            <v>V.4</v>
          </cell>
          <cell r="D824" t="str">
            <v> - ostatné služby (518)</v>
          </cell>
          <cell r="E824">
            <v>0</v>
          </cell>
        </row>
        <row r="825">
          <cell r="A825">
            <v>518015</v>
          </cell>
          <cell r="B825" t="str">
            <v>Služby - ost. činnosti výrobnej povahy - redukcie</v>
          </cell>
          <cell r="C825" t="str">
            <v>V.4</v>
          </cell>
          <cell r="D825" t="str">
            <v> - ostatné služby (518)</v>
          </cell>
          <cell r="E825">
            <v>0</v>
          </cell>
        </row>
        <row r="826">
          <cell r="A826">
            <v>518016</v>
          </cell>
          <cell r="B826" t="str">
            <v>Náklady na labor</v>
          </cell>
          <cell r="C826" t="str">
            <v>V.4</v>
          </cell>
          <cell r="D826" t="str">
            <v> - ostatné služby (518)</v>
          </cell>
          <cell r="E826">
            <v>0</v>
          </cell>
        </row>
        <row r="827">
          <cell r="A827">
            <v>518017</v>
          </cell>
          <cell r="B827" t="str">
            <v>Náklady - výkony</v>
          </cell>
          <cell r="C827" t="str">
            <v>V.4</v>
          </cell>
          <cell r="D827" t="str">
            <v> - ostatné služby (518)</v>
          </cell>
          <cell r="E827">
            <v>0</v>
          </cell>
        </row>
        <row r="828">
          <cell r="A828">
            <v>518018</v>
          </cell>
          <cell r="B828" t="str">
            <v>Náklady - obchodné a technické služby HBZS - reduk</v>
          </cell>
          <cell r="C828" t="str">
            <v>V.4</v>
          </cell>
          <cell r="D828" t="str">
            <v> - ostatné služby (518)</v>
          </cell>
          <cell r="E828">
            <v>0</v>
          </cell>
        </row>
        <row r="829">
          <cell r="A829">
            <v>518020</v>
          </cell>
          <cell r="B829" t="str">
            <v>Ostatné služby nevýrobnej povahy - redukcie a.s.</v>
          </cell>
          <cell r="C829" t="str">
            <v>V.4</v>
          </cell>
          <cell r="D829" t="str">
            <v> - ostatné služby (518)</v>
          </cell>
          <cell r="E829">
            <v>0</v>
          </cell>
        </row>
        <row r="830">
          <cell r="A830">
            <v>518021</v>
          </cell>
          <cell r="B830" t="str">
            <v>Náklady na kúpeľne,práčovne - redukcie a.s.</v>
          </cell>
          <cell r="C830" t="str">
            <v>V.4</v>
          </cell>
          <cell r="D830" t="str">
            <v> - ostatné služby (518)</v>
          </cell>
          <cell r="E830">
            <v>0</v>
          </cell>
        </row>
        <row r="831">
          <cell r="A831">
            <v>518023</v>
          </cell>
          <cell r="C831" t="str">
            <v>V.4</v>
          </cell>
          <cell r="D831" t="str">
            <v> - ostatné služby (518)</v>
          </cell>
          <cell r="E831">
            <v>0</v>
          </cell>
        </row>
        <row r="832">
          <cell r="A832">
            <v>518027</v>
          </cell>
          <cell r="B832" t="str">
            <v>Náklady - ostatné služby z prenájmu - redukcie</v>
          </cell>
          <cell r="C832" t="str">
            <v>V.4</v>
          </cell>
          <cell r="D832" t="str">
            <v> - ostatné služby (518)</v>
          </cell>
          <cell r="E832">
            <v>0</v>
          </cell>
        </row>
        <row r="833">
          <cell r="A833">
            <v>518028</v>
          </cell>
          <cell r="B833" t="str">
            <v>Náklady na čistenie a opravy OOP- redukcie v rámci a.s.</v>
          </cell>
          <cell r="C833" t="str">
            <v>V.4</v>
          </cell>
          <cell r="D833" t="str">
            <v> - ostatné služby (518)</v>
          </cell>
          <cell r="E833">
            <v>0</v>
          </cell>
        </row>
        <row r="834">
          <cell r="A834">
            <v>518113</v>
          </cell>
          <cell r="B834" t="str">
            <v>Control Car syst      </v>
          </cell>
          <cell r="C834" t="str">
            <v>V.4</v>
          </cell>
          <cell r="D834" t="str">
            <v> - ostatné služby (518)</v>
          </cell>
          <cell r="E834">
            <v>0</v>
          </cell>
        </row>
        <row r="835">
          <cell r="A835">
            <v>518233</v>
          </cell>
          <cell r="B835" t="str">
            <v>Preprava zosnulý</v>
          </cell>
          <cell r="C835" t="str">
            <v>V.4</v>
          </cell>
          <cell r="D835" t="str">
            <v> - ostatné služby (518)</v>
          </cell>
          <cell r="E835">
            <v>0</v>
          </cell>
        </row>
        <row r="836">
          <cell r="A836">
            <v>518500</v>
          </cell>
          <cell r="B836" t="str">
            <v>Stočné - náklady na manipuláciu s vodou</v>
          </cell>
          <cell r="C836" t="str">
            <v>V.4</v>
          </cell>
          <cell r="D836" t="str">
            <v> - ostatné služby (518)</v>
          </cell>
          <cell r="E836">
            <v>0</v>
          </cell>
        </row>
        <row r="837">
          <cell r="A837">
            <v>518503</v>
          </cell>
          <cell r="B837" t="str">
            <v>Užívanie diaľníc</v>
          </cell>
          <cell r="C837" t="str">
            <v>V.4</v>
          </cell>
          <cell r="D837" t="str">
            <v> - ostatné služby (518)</v>
          </cell>
          <cell r="E837">
            <v>0</v>
          </cell>
        </row>
        <row r="838">
          <cell r="A838">
            <v>518509</v>
          </cell>
          <cell r="B838" t="str">
            <v>Rezerva-stočné-náklady na manipuláciu s vodou</v>
          </cell>
          <cell r="C838" t="str">
            <v>V.4</v>
          </cell>
          <cell r="D838" t="str">
            <v> - ostatné služby (518)</v>
          </cell>
          <cell r="E838">
            <v>0</v>
          </cell>
        </row>
        <row r="839">
          <cell r="A839">
            <v>518600</v>
          </cell>
          <cell r="B839" t="str">
            <v>Služby- práce vykonané učňami</v>
          </cell>
          <cell r="C839" t="str">
            <v>V.4</v>
          </cell>
          <cell r="D839" t="str">
            <v> - ostatné služby (518)</v>
          </cell>
          <cell r="E839">
            <v>0</v>
          </cell>
        </row>
        <row r="840">
          <cell r="A840">
            <v>518630</v>
          </cell>
          <cell r="B840" t="str">
            <v>Údržba a servis softvé</v>
          </cell>
          <cell r="C840" t="str">
            <v>V.4</v>
          </cell>
          <cell r="D840" t="str">
            <v> - ostatné služby (518)</v>
          </cell>
          <cell r="E840">
            <v>0</v>
          </cell>
        </row>
        <row r="841">
          <cell r="A841">
            <v>518631</v>
          </cell>
          <cell r="B841" t="str">
            <v>Software do 5 000,-Sk</v>
          </cell>
          <cell r="C841" t="str">
            <v>V.4</v>
          </cell>
          <cell r="D841" t="str">
            <v> - ostatné služby (518)</v>
          </cell>
          <cell r="E841">
            <v>0</v>
          </cell>
        </row>
        <row r="842">
          <cell r="A842">
            <v>5186311</v>
          </cell>
          <cell r="B842" t="str">
            <v>Software do 20 000,- Sk manuálne zaúčtovanie</v>
          </cell>
          <cell r="C842" t="str">
            <v>V.4</v>
          </cell>
          <cell r="D842" t="str">
            <v> - ostatné služby (518)</v>
          </cell>
          <cell r="E842">
            <v>0</v>
          </cell>
        </row>
        <row r="843">
          <cell r="A843">
            <v>518632</v>
          </cell>
          <cell r="B843" t="str">
            <v>Náklady - internet</v>
          </cell>
          <cell r="C843" t="str">
            <v>V.4</v>
          </cell>
          <cell r="D843" t="str">
            <v> - ostatné služby (518)</v>
          </cell>
          <cell r="E843">
            <v>0</v>
          </cell>
        </row>
        <row r="844">
          <cell r="A844">
            <v>518639</v>
          </cell>
          <cell r="B844" t="str">
            <v>Rezerva-softvér do 15 000,- Sk</v>
          </cell>
          <cell r="C844" t="str">
            <v>V.4</v>
          </cell>
          <cell r="D844" t="str">
            <v> - ostatné služby (518)</v>
          </cell>
          <cell r="E844">
            <v>0</v>
          </cell>
        </row>
        <row r="845">
          <cell r="A845">
            <v>518640</v>
          </cell>
          <cell r="B845" t="str">
            <v>Projektová dokumentácia</v>
          </cell>
          <cell r="C845" t="str">
            <v>V.4</v>
          </cell>
          <cell r="D845" t="str">
            <v> - ostatné služby (518)</v>
          </cell>
          <cell r="E845">
            <v>0</v>
          </cell>
        </row>
        <row r="846">
          <cell r="A846">
            <v>518642</v>
          </cell>
          <cell r="B846" t="str">
            <v>Kalibrácia meradiel a kontrola váh</v>
          </cell>
          <cell r="C846" t="str">
            <v>V.4</v>
          </cell>
          <cell r="D846" t="str">
            <v> - ostatné služby (518)</v>
          </cell>
          <cell r="E846">
            <v>0</v>
          </cell>
        </row>
        <row r="847">
          <cell r="A847">
            <v>518644</v>
          </cell>
          <cell r="B847" t="str">
            <v>Certifikácia a atesty</v>
          </cell>
          <cell r="C847" t="str">
            <v>V.4</v>
          </cell>
          <cell r="D847" t="str">
            <v> - ostatné služby (518)</v>
          </cell>
          <cell r="E847">
            <v>0</v>
          </cell>
        </row>
        <row r="848">
          <cell r="A848">
            <v>518645</v>
          </cell>
          <cell r="B848" t="str">
            <v>Náklady na certi</v>
          </cell>
          <cell r="C848" t="str">
            <v>V.4</v>
          </cell>
          <cell r="D848" t="str">
            <v> - ostatné služby (518)</v>
          </cell>
          <cell r="E848">
            <v>0</v>
          </cell>
        </row>
        <row r="849">
          <cell r="A849">
            <v>518646</v>
          </cell>
          <cell r="B849" t="str">
            <v>Náklady na analýzy a štúdie</v>
          </cell>
          <cell r="C849" t="str">
            <v>V.4</v>
          </cell>
          <cell r="D849" t="str">
            <v> - ostatné služby (518)</v>
          </cell>
          <cell r="E849">
            <v>0</v>
          </cell>
        </row>
        <row r="850">
          <cell r="A850">
            <v>518649</v>
          </cell>
          <cell r="B850" t="str">
            <v>Projektová dokumentácia - rezerva</v>
          </cell>
          <cell r="C850" t="str">
            <v>V.4</v>
          </cell>
          <cell r="D850" t="str">
            <v> - ostatné služby (518)</v>
          </cell>
          <cell r="E850">
            <v>0</v>
          </cell>
        </row>
        <row r="851">
          <cell r="A851">
            <v>518660</v>
          </cell>
          <cell r="B851" t="str">
            <v>Náklady na skúša</v>
          </cell>
          <cell r="C851" t="str">
            <v>V.4</v>
          </cell>
          <cell r="D851" t="str">
            <v> - ostatné služby (518)</v>
          </cell>
          <cell r="E851">
            <v>0</v>
          </cell>
        </row>
        <row r="852">
          <cell r="A852">
            <v>518691</v>
          </cell>
          <cell r="B852" t="str">
            <v>Náklady na rozbo</v>
          </cell>
          <cell r="C852" t="str">
            <v>V.4</v>
          </cell>
          <cell r="D852" t="str">
            <v> - ostatné služby (518)</v>
          </cell>
          <cell r="E852">
            <v>0</v>
          </cell>
        </row>
        <row r="853">
          <cell r="A853">
            <v>518694</v>
          </cell>
          <cell r="B853" t="str">
            <v>Náklady na meranie emisií v ovzduší</v>
          </cell>
          <cell r="C853" t="str">
            <v>V.4</v>
          </cell>
          <cell r="D853" t="str">
            <v> - ostatné služby (518)</v>
          </cell>
          <cell r="E853">
            <v>0</v>
          </cell>
        </row>
        <row r="854">
          <cell r="A854">
            <v>518700</v>
          </cell>
          <cell r="B854" t="str">
            <v>Kooperačné služby</v>
          </cell>
          <cell r="C854" t="str">
            <v>V.4</v>
          </cell>
          <cell r="D854" t="str">
            <v> - ostatné služby (518)</v>
          </cell>
          <cell r="E854">
            <v>0</v>
          </cell>
        </row>
        <row r="855">
          <cell r="A855">
            <v>518712</v>
          </cell>
          <cell r="B855" t="str">
            <v>Náklady na prevádzku zváračskej školy fakturované</v>
          </cell>
          <cell r="C855" t="str">
            <v>V.4</v>
          </cell>
          <cell r="D855" t="str">
            <v> - ostatné služby (518)</v>
          </cell>
          <cell r="E855">
            <v>0</v>
          </cell>
        </row>
        <row r="856">
          <cell r="A856">
            <v>518740</v>
          </cell>
          <cell r="B856" t="str">
            <v>Náklady na odvoz odpadov</v>
          </cell>
          <cell r="C856" t="str">
            <v>V.4</v>
          </cell>
          <cell r="D856" t="str">
            <v> - ostatné služby (518)</v>
          </cell>
          <cell r="E856">
            <v>0</v>
          </cell>
        </row>
        <row r="857">
          <cell r="A857">
            <v>518750</v>
          </cell>
          <cell r="B857" t="str">
            <v>Náklady - mimoriadna udalosť VOP (Voj. opravárenský podnik Nováky)</v>
          </cell>
          <cell r="C857" t="str">
            <v>V.4</v>
          </cell>
          <cell r="D857" t="str">
            <v> - ostatné služby (518)</v>
          </cell>
          <cell r="E857">
            <v>0</v>
          </cell>
        </row>
        <row r="858">
          <cell r="A858">
            <v>518760</v>
          </cell>
          <cell r="B858" t="str">
            <v>Náklady na likvidáciu nebezpečného odpadu</v>
          </cell>
          <cell r="C858" t="str">
            <v>V.4</v>
          </cell>
          <cell r="D858" t="str">
            <v> - ostatné služby (518)</v>
          </cell>
          <cell r="E858">
            <v>0</v>
          </cell>
        </row>
        <row r="859">
          <cell r="A859">
            <v>518769</v>
          </cell>
          <cell r="B859" t="str">
            <v>Naklady na likvidiu odpadu, rezerva</v>
          </cell>
          <cell r="C859" t="str">
            <v>V.4</v>
          </cell>
          <cell r="D859" t="str">
            <v> - ostatné služby (518)</v>
          </cell>
          <cell r="E859">
            <v>0</v>
          </cell>
        </row>
        <row r="860">
          <cell r="A860">
            <v>518770</v>
          </cell>
          <cell r="B860" t="str">
            <v>Náklady na rôzne služby - ostatné</v>
          </cell>
          <cell r="C860" t="str">
            <v>V.4</v>
          </cell>
          <cell r="D860" t="str">
            <v> - ostatné služby (518)</v>
          </cell>
          <cell r="E860">
            <v>0</v>
          </cell>
        </row>
        <row r="861">
          <cell r="A861">
            <v>518771</v>
          </cell>
          <cell r="B861" t="str">
            <v>Náklady na rôzne služby - komunálne</v>
          </cell>
          <cell r="C861" t="str">
            <v>V.4</v>
          </cell>
          <cell r="D861" t="str">
            <v> - ostatné služby (518)</v>
          </cell>
          <cell r="E861">
            <v>0</v>
          </cell>
        </row>
        <row r="862">
          <cell r="A862">
            <v>518772</v>
          </cell>
          <cell r="B862" t="str">
            <v>Náklady na rôzne služby - upratovacie</v>
          </cell>
          <cell r="C862" t="str">
            <v>V.4</v>
          </cell>
          <cell r="D862" t="str">
            <v> - ostatné služby (518)</v>
          </cell>
          <cell r="E862">
            <v>0</v>
          </cell>
        </row>
        <row r="863">
          <cell r="A863">
            <v>518773</v>
          </cell>
          <cell r="B863" t="str">
            <v>Náklady na čistenie a opravy OOP</v>
          </cell>
          <cell r="C863" t="str">
            <v>V.4</v>
          </cell>
          <cell r="D863" t="str">
            <v> - ostatné služby (518)</v>
          </cell>
          <cell r="E863">
            <v>0</v>
          </cell>
        </row>
        <row r="864">
          <cell r="A864">
            <v>518779</v>
          </cell>
          <cell r="B864" t="str">
            <v>Rezerva-na rôzne</v>
          </cell>
          <cell r="C864" t="str">
            <v>V.4</v>
          </cell>
          <cell r="D864" t="str">
            <v> - ostatné služby (518)</v>
          </cell>
          <cell r="E864">
            <v>0</v>
          </cell>
        </row>
        <row r="865">
          <cell r="A865">
            <v>518830</v>
          </cell>
          <cell r="B865" t="str">
            <v> Náklady na činnosť daňových poradcov</v>
          </cell>
          <cell r="C865" t="str">
            <v>V.4</v>
          </cell>
          <cell r="D865" t="str">
            <v> - ostatné služby (518)</v>
          </cell>
          <cell r="E865">
            <v>0</v>
          </cell>
        </row>
        <row r="866">
          <cell r="A866">
            <v>518831</v>
          </cell>
          <cell r="B866" t="str">
            <v>Náklady na činnosť exekútorov ,komerčných právniko</v>
          </cell>
          <cell r="C866" t="str">
            <v>V.4</v>
          </cell>
          <cell r="D866" t="str">
            <v> - ostatné služby (518)</v>
          </cell>
          <cell r="E866">
            <v>0</v>
          </cell>
        </row>
        <row r="867">
          <cell r="A867">
            <v>518832</v>
          </cell>
          <cell r="B867" t="str">
            <v> Náklady na overenie individuálnej účtovnej závierky auditorom podľa IFRS</v>
          </cell>
          <cell r="C867" t="str">
            <v>V.4</v>
          </cell>
          <cell r="D867" t="str">
            <v> - ostatné služby (518)</v>
          </cell>
          <cell r="E867">
            <v>0</v>
          </cell>
        </row>
        <row r="868">
          <cell r="A868">
            <v>518833</v>
          </cell>
          <cell r="B868" t="str">
            <v> Náklady na overenie konsolidovanej účtovnej závierky auditorom</v>
          </cell>
          <cell r="C868" t="str">
            <v>V.4</v>
          </cell>
          <cell r="D868" t="str">
            <v> - ostatné služby (518)</v>
          </cell>
          <cell r="E868">
            <v>0</v>
          </cell>
        </row>
        <row r="869">
          <cell r="A869">
            <v>518834</v>
          </cell>
          <cell r="B869" t="str">
            <v>Náklady na audit výročnej správy</v>
          </cell>
          <cell r="C869" t="str">
            <v>V.4</v>
          </cell>
          <cell r="D869" t="str">
            <v> - ostatné služby (518)</v>
          </cell>
          <cell r="E869">
            <v>0</v>
          </cell>
        </row>
        <row r="870">
          <cell r="A870">
            <v>518835</v>
          </cell>
          <cell r="B870" t="str">
            <v> Náklady na daňové poradenstvo poskytnuté auditorom</v>
          </cell>
          <cell r="C870" t="str">
            <v>V.4</v>
          </cell>
          <cell r="D870" t="str">
            <v> - ostatné služby (518)</v>
          </cell>
          <cell r="E870">
            <v>0</v>
          </cell>
        </row>
        <row r="871">
          <cell r="A871">
            <v>518836</v>
          </cell>
          <cell r="B871" t="str">
            <v> Náklady na uisťovacie služby / viď príloha /</v>
          </cell>
          <cell r="C871" t="str">
            <v>V.4</v>
          </cell>
          <cell r="D871" t="str">
            <v> - ostatné služby (518)</v>
          </cell>
          <cell r="E871">
            <v>0</v>
          </cell>
        </row>
        <row r="872">
          <cell r="A872">
            <v>518837</v>
          </cell>
          <cell r="B872" t="str">
            <v> Náklady na iné súvisiace služby poskytnuté auditorom / viď príloha /</v>
          </cell>
          <cell r="C872" t="str">
            <v>V.4</v>
          </cell>
          <cell r="D872" t="str">
            <v> - ostatné služby (518)</v>
          </cell>
          <cell r="E872">
            <v>0</v>
          </cell>
        </row>
        <row r="873">
          <cell r="A873">
            <v>518839</v>
          </cell>
          <cell r="B873" t="str">
            <v>Náklady na činno</v>
          </cell>
          <cell r="C873" t="str">
            <v>V.4</v>
          </cell>
          <cell r="D873" t="str">
            <v> - ostatné služby (518)</v>
          </cell>
          <cell r="E873">
            <v>0</v>
          </cell>
        </row>
        <row r="874">
          <cell r="A874">
            <v>518840</v>
          </cell>
          <cell r="B874" t="str">
            <v>Náklady na tlač časopisu</v>
          </cell>
          <cell r="C874" t="str">
            <v>V.4</v>
          </cell>
          <cell r="D874" t="str">
            <v> - ostatné služby (518)</v>
          </cell>
          <cell r="E874">
            <v>0</v>
          </cell>
        </row>
        <row r="875">
          <cell r="A875">
            <v>518850</v>
          </cell>
          <cell r="B875" t="str">
            <v>Náklady na autorské honoráre</v>
          </cell>
          <cell r="C875" t="str">
            <v>V.4</v>
          </cell>
          <cell r="D875" t="str">
            <v> - ostatné služby (518)</v>
          </cell>
          <cell r="E875">
            <v>0</v>
          </cell>
        </row>
        <row r="876">
          <cell r="A876">
            <v>518881</v>
          </cell>
          <cell r="B876" t="str">
            <v>Služby hradené z     </v>
          </cell>
          <cell r="C876" t="str">
            <v>V.4</v>
          </cell>
          <cell r="D876" t="str">
            <v> - ostatné služby (518)</v>
          </cell>
          <cell r="E876">
            <v>0</v>
          </cell>
        </row>
        <row r="877">
          <cell r="A877">
            <v>518883</v>
          </cell>
          <cell r="B877" t="str">
            <v>Služby hradené z</v>
          </cell>
          <cell r="C877" t="str">
            <v>V.4</v>
          </cell>
          <cell r="D877" t="str">
            <v> - ostatné služby (518)</v>
          </cell>
          <cell r="E877">
            <v>0</v>
          </cell>
        </row>
        <row r="878">
          <cell r="A878">
            <v>518890</v>
          </cell>
          <cell r="B878" t="str">
            <v>Náklady spojené s leasingom</v>
          </cell>
          <cell r="C878" t="str">
            <v>V.4</v>
          </cell>
          <cell r="D878" t="str">
            <v> - ostatné služby (518)</v>
          </cell>
          <cell r="E878">
            <v>0</v>
          </cell>
        </row>
        <row r="879">
          <cell r="A879">
            <v>518900</v>
          </cell>
          <cell r="B879" t="str">
            <v>Pripočítateľné položky</v>
          </cell>
          <cell r="C879" t="str">
            <v>V.4</v>
          </cell>
          <cell r="D879" t="str">
            <v> - ostatné služby (518)</v>
          </cell>
          <cell r="E879">
            <v>0</v>
          </cell>
        </row>
        <row r="880">
          <cell r="A880">
            <v>518907</v>
          </cell>
          <cell r="B880" t="str">
            <v>Náklady zahrnuté v dodatočnom daňovom priznaní</v>
          </cell>
          <cell r="C880" t="str">
            <v>V.4</v>
          </cell>
          <cell r="D880" t="str">
            <v> - ostatné služby (518)</v>
          </cell>
          <cell r="E880">
            <v>0</v>
          </cell>
        </row>
        <row r="881">
          <cell r="A881">
            <v>518920</v>
          </cell>
          <cell r="B881" t="str">
            <v>Za prepravné</v>
          </cell>
          <cell r="C881" t="str">
            <v>V.4</v>
          </cell>
          <cell r="D881" t="str">
            <v> - ostatné služby (518)</v>
          </cell>
          <cell r="E881">
            <v>0</v>
          </cell>
        </row>
        <row r="882">
          <cell r="A882">
            <v>518927</v>
          </cell>
          <cell r="B882" t="str">
            <v>Náklady zahrnuté v dodatočnom daňovom priznaní</v>
          </cell>
          <cell r="C882" t="str">
            <v>V.4</v>
          </cell>
          <cell r="D882" t="str">
            <v> - ostatné služby (518)</v>
          </cell>
          <cell r="E882">
            <v>0</v>
          </cell>
        </row>
        <row r="883">
          <cell r="A883">
            <v>518940</v>
          </cell>
          <cell r="B883" t="str">
            <v>Fakturované služby</v>
          </cell>
          <cell r="C883" t="str">
            <v>V.4</v>
          </cell>
          <cell r="D883" t="str">
            <v> - ostatné služby (518)</v>
          </cell>
          <cell r="E883">
            <v>0</v>
          </cell>
        </row>
        <row r="884">
          <cell r="A884">
            <v>518950</v>
          </cell>
          <cell r="B884" t="str">
            <v>  Servisné poplatky za používanie plat. kariet na súkr.účely</v>
          </cell>
          <cell r="C884" t="str">
            <v>V.4</v>
          </cell>
          <cell r="D884" t="str">
            <v> - ostatné služby (518)</v>
          </cell>
          <cell r="E884">
            <v>0</v>
          </cell>
        </row>
        <row r="885">
          <cell r="A885">
            <v>518953</v>
          </cell>
          <cell r="B885" t="str">
            <v>Užívanie diaľníc - poplatok (dialničná známka)</v>
          </cell>
          <cell r="C885" t="str">
            <v>V.4</v>
          </cell>
          <cell r="D885" t="str">
            <v> - ostatné služby (518)</v>
          </cell>
          <cell r="E885">
            <v>0</v>
          </cell>
        </row>
        <row r="886">
          <cell r="A886">
            <v>518957</v>
          </cell>
          <cell r="B886" t="str">
            <v>Náklady zahrnuté v dodatočnom daňovom priznaní</v>
          </cell>
          <cell r="C886" t="str">
            <v>V.4</v>
          </cell>
          <cell r="D886" t="str">
            <v> - ostatné služby (518)</v>
          </cell>
          <cell r="E886">
            <v>0</v>
          </cell>
        </row>
        <row r="887">
          <cell r="C887" t="str">
            <v> V.4 Ostatné</v>
          </cell>
          <cell r="E887">
            <v>0</v>
          </cell>
          <cell r="F887">
            <v>0</v>
          </cell>
        </row>
        <row r="888">
          <cell r="A888">
            <v>521001</v>
          </cell>
          <cell r="B888" t="str">
            <v>Mzdové náklady - redukcie v rámci a. s.</v>
          </cell>
          <cell r="C888" t="str">
            <v>VI.1</v>
          </cell>
          <cell r="D888" t="str">
            <v> - mzdové náklady (521)</v>
          </cell>
          <cell r="E888">
            <v>0</v>
          </cell>
        </row>
        <row r="889">
          <cell r="A889">
            <v>521100</v>
          </cell>
          <cell r="B889" t="str">
            <v>Základný mzdový tarif</v>
          </cell>
          <cell r="C889" t="str">
            <v>VI.1</v>
          </cell>
          <cell r="D889" t="str">
            <v> - mzdové náklady (521)</v>
          </cell>
          <cell r="E889">
            <v>0</v>
          </cell>
        </row>
        <row r="891">
          <cell r="A891">
            <v>521110</v>
          </cell>
          <cell r="B891" t="str">
            <v>Pevná nadstavba</v>
          </cell>
          <cell r="C891" t="str">
            <v>VI.1</v>
          </cell>
          <cell r="D891" t="str">
            <v> - mzdové náklady (521)</v>
          </cell>
          <cell r="E891">
            <v>0</v>
          </cell>
        </row>
        <row r="892">
          <cell r="A892">
            <v>521150</v>
          </cell>
          <cell r="B892" t="str">
            <v>Záchranárske odmeňovanie</v>
          </cell>
        </row>
        <row r="893">
          <cell r="A893">
            <v>521200</v>
          </cell>
          <cell r="B893" t="str">
            <v>Príplatky - práca nadčas</v>
          </cell>
          <cell r="C893" t="str">
            <v>VI.1</v>
          </cell>
          <cell r="D893" t="str">
            <v> - mzdové náklady (521)</v>
          </cell>
          <cell r="E893">
            <v>0</v>
          </cell>
        </row>
        <row r="894">
          <cell r="A894">
            <v>521210</v>
          </cell>
          <cell r="B894" t="str">
            <v>Príplatky - práca vo sviatok</v>
          </cell>
          <cell r="C894" t="str">
            <v>VI.1</v>
          </cell>
          <cell r="D894" t="str">
            <v> - mzdové náklady (521)</v>
          </cell>
          <cell r="E894">
            <v>0</v>
          </cell>
        </row>
        <row r="895">
          <cell r="A895">
            <v>521220</v>
          </cell>
          <cell r="B895" t="str">
            <v>Príplatky - nočný príplatok</v>
          </cell>
          <cell r="C895" t="str">
            <v>VI.1</v>
          </cell>
          <cell r="D895" t="str">
            <v> - mzdové náklady (521)</v>
          </cell>
          <cell r="E895">
            <v>0</v>
          </cell>
        </row>
        <row r="896">
          <cell r="A896">
            <v>521230</v>
          </cell>
          <cell r="B896" t="str">
            <v>Ostatné príplatky (sťažené prostredie,práca vo výš</v>
          </cell>
          <cell r="C896" t="str">
            <v>VI.1</v>
          </cell>
          <cell r="D896" t="str">
            <v> - mzdové náklady (521)</v>
          </cell>
          <cell r="E896">
            <v>0</v>
          </cell>
        </row>
        <row r="897">
          <cell r="A897">
            <v>521240</v>
          </cell>
          <cell r="B897" t="str">
            <v>Pohotovosť,inšpekcia</v>
          </cell>
          <cell r="C897" t="str">
            <v>VI.1</v>
          </cell>
          <cell r="D897" t="str">
            <v> - mzdové náklady (521)</v>
          </cell>
          <cell r="E897">
            <v>0</v>
          </cell>
        </row>
        <row r="898">
          <cell r="A898">
            <v>521250</v>
          </cell>
          <cell r="B898" t="str">
            <v>Zvýšená odmena</v>
          </cell>
          <cell r="C898" t="str">
            <v>VI.1</v>
          </cell>
          <cell r="D898" t="str">
            <v> - mzdové náklady (521)</v>
          </cell>
          <cell r="E898">
            <v>0</v>
          </cell>
        </row>
        <row r="899">
          <cell r="A899">
            <v>521260</v>
          </cell>
          <cell r="B899" t="str">
            <v>Príplatky - popoludňajší príplatok</v>
          </cell>
          <cell r="C899" t="str">
            <v>VI.1</v>
          </cell>
          <cell r="D899" t="str">
            <v> - mzdové náklady (521)</v>
          </cell>
          <cell r="E899">
            <v>0</v>
          </cell>
        </row>
        <row r="900">
          <cell r="A900">
            <v>521300</v>
          </cell>
          <cell r="B900" t="str">
            <v>Prémie za plnenie ukazovateľov- bežný rok</v>
          </cell>
          <cell r="C900" t="str">
            <v>VI.1</v>
          </cell>
          <cell r="D900" t="str">
            <v> - mzdové náklady (521)</v>
          </cell>
          <cell r="E900">
            <v>0</v>
          </cell>
          <cell r="F900">
            <v>0</v>
          </cell>
        </row>
        <row r="901">
          <cell r="A901">
            <v>521301</v>
          </cell>
          <cell r="B901" t="str">
            <v>Prémie za plnenie ukazovateľov- minulý rok</v>
          </cell>
          <cell r="C901" t="str">
            <v>VI.1</v>
          </cell>
          <cell r="D901" t="str">
            <v> - mzdové náklady (521)</v>
          </cell>
          <cell r="E901">
            <v>0</v>
          </cell>
          <cell r="F901">
            <v>0</v>
          </cell>
        </row>
        <row r="902">
          <cell r="A902">
            <v>521310</v>
          </cell>
          <cell r="B902" t="str">
            <v>Termínové prémie</v>
          </cell>
          <cell r="C902" t="str">
            <v>VI.1</v>
          </cell>
          <cell r="D902" t="str">
            <v> - mzdové náklady (521)</v>
          </cell>
          <cell r="E902">
            <v>0</v>
          </cell>
        </row>
        <row r="903">
          <cell r="A903">
            <v>521320</v>
          </cell>
          <cell r="B903" t="str">
            <v>Ostatné zložky mzdy</v>
          </cell>
          <cell r="C903" t="str">
            <v>VI.1</v>
          </cell>
          <cell r="D903" t="str">
            <v> - mzdové náklady (521)</v>
          </cell>
          <cell r="E903">
            <v>0</v>
          </cell>
        </row>
        <row r="904">
          <cell r="A904">
            <v>521400</v>
          </cell>
          <cell r="B904" t="str">
            <v>Náhrady mzdy - dovolenka - bežný rok</v>
          </cell>
          <cell r="C904" t="str">
            <v>VI.1</v>
          </cell>
          <cell r="D904" t="str">
            <v> - mzdové náklady (521)</v>
          </cell>
          <cell r="E904">
            <v>0</v>
          </cell>
        </row>
        <row r="905">
          <cell r="A905">
            <v>521401</v>
          </cell>
          <cell r="B905" t="str">
            <v>Náhrady mzdy - dovolenka - minulý rok</v>
          </cell>
          <cell r="C905" t="str">
            <v>VI.1</v>
          </cell>
          <cell r="D905" t="str">
            <v> - mzdové náklady (521)</v>
          </cell>
          <cell r="E905">
            <v>0</v>
          </cell>
        </row>
        <row r="906">
          <cell r="A906">
            <v>521410</v>
          </cell>
          <cell r="B906" t="str">
            <v>Náhrady mzdy - sviatok</v>
          </cell>
          <cell r="C906" t="str">
            <v>VI.1</v>
          </cell>
          <cell r="D906" t="str">
            <v> - mzdové náklady (521)</v>
          </cell>
          <cell r="E906">
            <v>0</v>
          </cell>
        </row>
        <row r="907">
          <cell r="A907">
            <v>521420</v>
          </cell>
          <cell r="B907" t="str">
            <v>Platené voľno z KZ (starostlivosť o dieťa do 10rok</v>
          </cell>
          <cell r="C907" t="str">
            <v>VI.1</v>
          </cell>
          <cell r="D907" t="str">
            <v> - mzdové náklady (521)</v>
          </cell>
          <cell r="E907">
            <v>0</v>
          </cell>
        </row>
        <row r="908">
          <cell r="A908">
            <v>521430</v>
          </cell>
          <cell r="B908" t="str">
            <v>Prekážky na strane zamestnanca</v>
          </cell>
          <cell r="C908" t="str">
            <v>VI.1</v>
          </cell>
          <cell r="D908" t="str">
            <v> - mzdové náklady (521)</v>
          </cell>
          <cell r="E908">
            <v>0</v>
          </cell>
        </row>
        <row r="909">
          <cell r="A909">
            <v>521440</v>
          </cell>
          <cell r="B909" t="str">
            <v>Prekážky na strane zamestnávateľa 60%</v>
          </cell>
          <cell r="C909" t="str">
            <v>VI.1</v>
          </cell>
          <cell r="D909" t="str">
            <v> - mzdové náklady (521)</v>
          </cell>
          <cell r="E909">
            <v>0</v>
          </cell>
        </row>
        <row r="910">
          <cell r="A910">
            <v>521450</v>
          </cell>
          <cell r="B910" t="str">
            <v>Prekážky na strane zamestnávateľa ostatné</v>
          </cell>
          <cell r="C910" t="str">
            <v>VI.1</v>
          </cell>
          <cell r="D910" t="str">
            <v> - mzdové náklady (521)</v>
          </cell>
          <cell r="E910">
            <v>0</v>
          </cell>
        </row>
        <row r="911">
          <cell r="A911">
            <v>521500</v>
          </cell>
          <cell r="B911" t="str">
            <v>Odmeny záchranárom</v>
          </cell>
          <cell r="C911" t="str">
            <v>VI.1</v>
          </cell>
          <cell r="D911" t="str">
            <v> - mzdové náklady (521)</v>
          </cell>
          <cell r="E911">
            <v>0</v>
          </cell>
        </row>
        <row r="912">
          <cell r="C912" t="str">
            <v> VI.1 Mzdové prostriedky bez OON</v>
          </cell>
          <cell r="E912">
            <v>0</v>
          </cell>
          <cell r="F912">
            <v>0</v>
          </cell>
        </row>
        <row r="913">
          <cell r="A913">
            <v>521600</v>
          </cell>
          <cell r="B913" t="str">
            <v>Mzdové vyrovnanie podľa 19/1991 Zb. v znení neskorších úprav § 7 - exp. doba</v>
          </cell>
          <cell r="C913" t="str">
            <v>VI.1</v>
          </cell>
          <cell r="D913" t="str">
            <v> - mzdové náklady (521)</v>
          </cell>
          <cell r="E913">
            <v>0</v>
          </cell>
        </row>
        <row r="914">
          <cell r="A914">
            <v>521610</v>
          </cell>
          <cell r="B914" t="str">
            <v>Mzdové vyrovnanie - iné zdravotné dôvody</v>
          </cell>
          <cell r="C914" t="str">
            <v>VI.1</v>
          </cell>
          <cell r="D914" t="str">
            <v> - mzdové náklady (521)</v>
          </cell>
          <cell r="E914">
            <v>0</v>
          </cell>
        </row>
        <row r="915">
          <cell r="A915">
            <v>521620</v>
          </cell>
          <cell r="B915" t="str">
            <v>Odmeny v súvislosti s technickým rozvojom</v>
          </cell>
          <cell r="C915" t="str">
            <v>VI.1</v>
          </cell>
          <cell r="D915" t="str">
            <v> - mzdové náklady (521)</v>
          </cell>
          <cell r="E915">
            <v>0</v>
          </cell>
        </row>
        <row r="916">
          <cell r="A916">
            <v>521630</v>
          </cell>
          <cell r="B916" t="str">
            <v>Odmeny za vynálezy a zlepšovacie návrhy</v>
          </cell>
          <cell r="C916" t="str">
            <v>VI.1</v>
          </cell>
          <cell r="D916" t="str">
            <v> - mzdové náklady (521)</v>
          </cell>
          <cell r="E916">
            <v>0</v>
          </cell>
        </row>
        <row r="917">
          <cell r="A917">
            <v>521640</v>
          </cell>
          <cell r="B917" t="str">
            <v>Odmeny v súvislosti s realizáciou objavov, vynálezov</v>
          </cell>
          <cell r="C917" t="str">
            <v>VI.1</v>
          </cell>
          <cell r="D917" t="str">
            <v> - mzdové náklady (521)</v>
          </cell>
          <cell r="E917">
            <v>0</v>
          </cell>
        </row>
        <row r="918">
          <cell r="A918">
            <v>521650</v>
          </cell>
          <cell r="B918" t="str">
            <v>Odmeny za práce podľa dohôd mimo pracovný pomer - zamestnanci</v>
          </cell>
          <cell r="C918" t="str">
            <v>VI.1</v>
          </cell>
          <cell r="D918" t="str">
            <v> - mzdové náklady (521)</v>
          </cell>
          <cell r="E918">
            <v>0</v>
          </cell>
        </row>
        <row r="919">
          <cell r="A919">
            <v>521651</v>
          </cell>
          <cell r="B919" t="str">
            <v>Odmeny za práce podľa dohôd - rabovanie banských diel</v>
          </cell>
          <cell r="C919" t="str">
            <v>VI.1</v>
          </cell>
          <cell r="D919" t="str">
            <v> - mzdové náklady (521)</v>
          </cell>
          <cell r="E919">
            <v>0</v>
          </cell>
        </row>
        <row r="920">
          <cell r="A920">
            <v>521652</v>
          </cell>
          <cell r="B920" t="str">
            <v>Odmeny za dohody o pracovnej činnosti - zamestnanci</v>
          </cell>
          <cell r="C920" t="str">
            <v>VI.1</v>
          </cell>
          <cell r="D920" t="str">
            <v> - mzdové náklady (521)</v>
          </cell>
          <cell r="E920">
            <v>0</v>
          </cell>
        </row>
        <row r="921">
          <cell r="A921">
            <v>521660</v>
          </cell>
          <cell r="B921" t="str">
            <v>Odmeny za práce podľa dohôd mimo pracovný pomer - cudzí</v>
          </cell>
          <cell r="C921" t="str">
            <v>VI.1</v>
          </cell>
          <cell r="D921" t="str">
            <v> - mzdové náklady (521)</v>
          </cell>
          <cell r="E921">
            <v>0</v>
          </cell>
        </row>
        <row r="922">
          <cell r="A922">
            <v>521661</v>
          </cell>
          <cell r="B922" t="str">
            <v>Odmeny za dohody o pracovnej činnosti - cudzí</v>
          </cell>
          <cell r="C922" t="str">
            <v>VI.1</v>
          </cell>
          <cell r="D922" t="str">
            <v> - mzdové náklady (521)</v>
          </cell>
          <cell r="E922">
            <v>0</v>
          </cell>
        </row>
        <row r="923">
          <cell r="A923">
            <v>521670</v>
          </cell>
          <cell r="B923" t="str">
            <v>Odmeny za dohody o zabezpečovaní lekárskej služby</v>
          </cell>
          <cell r="C923" t="str">
            <v>VI.1</v>
          </cell>
          <cell r="D923" t="str">
            <v> - mzdové náklady (521)</v>
          </cell>
          <cell r="E923">
            <v>0</v>
          </cell>
        </row>
        <row r="924">
          <cell r="A924">
            <v>521680</v>
          </cell>
          <cell r="B924" t="str">
            <v>Autorské honoráre zúčtované k výplate FO</v>
          </cell>
          <cell r="C924" t="str">
            <v>VI.1</v>
          </cell>
          <cell r="D924" t="str">
            <v> - mzdové náklady (521)</v>
          </cell>
          <cell r="E924">
            <v>0</v>
          </cell>
        </row>
        <row r="925">
          <cell r="A925">
            <v>521690</v>
          </cell>
          <cell r="B925" t="str">
            <v>Školenie - odmeny za prednášky, lektorské honoráre</v>
          </cell>
          <cell r="C925" t="str">
            <v>VI.1</v>
          </cell>
          <cell r="D925" t="str">
            <v> - mzdové náklady (521)</v>
          </cell>
          <cell r="E925">
            <v>0</v>
          </cell>
        </row>
        <row r="926">
          <cell r="A926">
            <v>521700</v>
          </cell>
          <cell r="B926" t="str">
            <v>Odmeny záchranárom - refundácie</v>
          </cell>
          <cell r="C926" t="str">
            <v>VI.1</v>
          </cell>
          <cell r="D926" t="str">
            <v> - mzdové náklady (521)</v>
          </cell>
          <cell r="E926">
            <v>0</v>
          </cell>
        </row>
        <row r="927">
          <cell r="A927">
            <v>521710</v>
          </cell>
          <cell r="B927" t="str">
            <v>Refundácia miezd-zamestnanci mimo evidenč. stavu</v>
          </cell>
          <cell r="C927" t="str">
            <v>VI.1</v>
          </cell>
          <cell r="D927" t="str">
            <v> - mzdové náklady (521)</v>
          </cell>
          <cell r="E927">
            <v>0</v>
          </cell>
        </row>
        <row r="928">
          <cell r="A928">
            <v>521720</v>
          </cell>
          <cell r="B928" t="str">
            <v>Refundácia miezd-zamestnanci v evidenč. stave</v>
          </cell>
          <cell r="C928" t="str">
            <v>VI.1</v>
          </cell>
          <cell r="D928" t="str">
            <v> - mzdové náklady (521)</v>
          </cell>
          <cell r="E928">
            <v>0</v>
          </cell>
        </row>
        <row r="929">
          <cell r="A929">
            <v>521881</v>
          </cell>
          <cell r="B929" t="str">
            <v>Mzdové náklady hradené zo štátnej pomoci</v>
          </cell>
          <cell r="C929" t="str">
            <v>VI.1</v>
          </cell>
          <cell r="D929" t="str">
            <v> - mzdové náklady (521)</v>
          </cell>
          <cell r="E929">
            <v>0</v>
          </cell>
        </row>
        <row r="930">
          <cell r="A930">
            <v>521883</v>
          </cell>
          <cell r="B930" t="str">
            <v>Mzdové náklady hradené z dotácie od MÚ</v>
          </cell>
          <cell r="C930" t="str">
            <v>VI.1</v>
          </cell>
          <cell r="D930" t="str">
            <v> - mzdové náklady (521)</v>
          </cell>
          <cell r="E930">
            <v>0</v>
          </cell>
        </row>
        <row r="931">
          <cell r="A931">
            <v>521885</v>
          </cell>
          <cell r="B931" t="str">
            <v>Mzdové náklady hradené z dotácie od OÚP</v>
          </cell>
          <cell r="C931" t="str">
            <v>VI.1</v>
          </cell>
          <cell r="D931" t="str">
            <v> - mzdové náklady (521)</v>
          </cell>
          <cell r="E931">
            <v>0</v>
          </cell>
        </row>
        <row r="932">
          <cell r="A932">
            <v>521900</v>
          </cell>
          <cell r="B932" t="str">
            <v>Pripočítateľné položky</v>
          </cell>
          <cell r="C932" t="str">
            <v>VI.1</v>
          </cell>
          <cell r="D932" t="str">
            <v> - mzdové náklady (521)</v>
          </cell>
          <cell r="E932">
            <v>0</v>
          </cell>
        </row>
        <row r="933">
          <cell r="A933">
            <v>521907</v>
          </cell>
          <cell r="B933" t="str">
            <v>Náklady zahrnuté v dodatočnom daňovom priznaní</v>
          </cell>
          <cell r="C933" t="str">
            <v>VI.1</v>
          </cell>
          <cell r="D933" t="str">
            <v> - mzdové náklady (521)</v>
          </cell>
          <cell r="E933">
            <v>0</v>
          </cell>
        </row>
        <row r="934">
          <cell r="A934">
            <v>521910</v>
          </cell>
          <cell r="B934" t="str">
            <v>Jubilejné odmeny</v>
          </cell>
          <cell r="C934" t="str">
            <v>VI.1</v>
          </cell>
          <cell r="D934" t="str">
            <v> - mzdové náklady (521)</v>
          </cell>
          <cell r="E934">
            <v>0</v>
          </cell>
        </row>
        <row r="935">
          <cell r="A935">
            <v>521920</v>
          </cell>
          <cell r="B935" t="str">
            <v>Odmeny za vyznamenania</v>
          </cell>
          <cell r="C935" t="str">
            <v>VI.1</v>
          </cell>
          <cell r="D935" t="str">
            <v> - mzdové náklady (521)</v>
          </cell>
          <cell r="E935">
            <v>0</v>
          </cell>
        </row>
        <row r="936">
          <cell r="C936" t="str">
            <v> VI.1 Ostatné osobné náklady</v>
          </cell>
          <cell r="E936">
            <v>0</v>
          </cell>
          <cell r="F936">
            <v>0</v>
          </cell>
        </row>
        <row r="937">
          <cell r="A937">
            <v>521109</v>
          </cell>
          <cell r="B937" t="str">
            <v>Rezerva na mzdy</v>
          </cell>
          <cell r="C937" t="str">
            <v>VI.1</v>
          </cell>
          <cell r="D937" t="str">
            <v> - mzdové náklady (521)</v>
          </cell>
          <cell r="E937">
            <v>0</v>
          </cell>
        </row>
        <row r="938">
          <cell r="A938">
            <v>521809</v>
          </cell>
          <cell r="B938" t="str">
            <v>Tvorba rezervy na dovolenku</v>
          </cell>
          <cell r="C938" t="str">
            <v>VI.1</v>
          </cell>
          <cell r="D938" t="str">
            <v> - mzdové náklady (521)</v>
          </cell>
          <cell r="E938">
            <v>0</v>
          </cell>
        </row>
        <row r="939">
          <cell r="A939">
            <v>521829</v>
          </cell>
          <cell r="B939" t="str">
            <v>Tvorba rezervy na prémie a odmeny</v>
          </cell>
          <cell r="C939" t="str">
            <v>VI.1</v>
          </cell>
          <cell r="D939" t="str">
            <v> - mzdové náklady (521)</v>
          </cell>
          <cell r="E939">
            <v>0</v>
          </cell>
        </row>
        <row r="940">
          <cell r="C940" t="str">
            <v>VI.1 Tvorba rezerv</v>
          </cell>
          <cell r="E940">
            <v>0</v>
          </cell>
          <cell r="F940">
            <v>0</v>
          </cell>
        </row>
        <row r="941">
          <cell r="A941">
            <v>521819</v>
          </cell>
          <cell r="B941" t="str">
            <v>Čerpanie rerervy na dovolenku</v>
          </cell>
          <cell r="C941" t="str">
            <v>VI.1</v>
          </cell>
          <cell r="D941" t="str">
            <v> - mzdové náklady (521)</v>
          </cell>
          <cell r="E941">
            <v>0</v>
          </cell>
        </row>
        <row r="942">
          <cell r="A942">
            <v>521839</v>
          </cell>
          <cell r="B942" t="str">
            <v>Čerpanie rerervy na rezervy a odmeny</v>
          </cell>
          <cell r="C942" t="str">
            <v>VI.1</v>
          </cell>
          <cell r="D942" t="str">
            <v> - mzdové náklady (521)</v>
          </cell>
          <cell r="E942">
            <v>0</v>
          </cell>
        </row>
        <row r="943">
          <cell r="A943">
            <v>521929</v>
          </cell>
          <cell r="B943" t="str">
            <v>T rezervy na prémie a odmeny</v>
          </cell>
          <cell r="C943" t="str">
            <v>VI.1</v>
          </cell>
          <cell r="D943" t="str">
            <v> - mzdové náklady (521)</v>
          </cell>
          <cell r="E943">
            <v>0</v>
          </cell>
        </row>
        <row r="944">
          <cell r="A944">
            <v>521939</v>
          </cell>
          <cell r="B944" t="str">
            <v>Č rezervy na prémie a odmeny</v>
          </cell>
          <cell r="C944" t="str">
            <v>VI.1</v>
          </cell>
          <cell r="D944" t="str">
            <v> - mzdové náklady (521)</v>
          </cell>
          <cell r="E944">
            <v>0</v>
          </cell>
        </row>
        <row r="945">
          <cell r="C945" t="str">
            <v>VI.1 Čerpanie rezerv</v>
          </cell>
          <cell r="E945">
            <v>0</v>
          </cell>
          <cell r="F945">
            <v>0</v>
          </cell>
        </row>
        <row r="946">
          <cell r="A946">
            <v>523101</v>
          </cell>
          <cell r="B946" t="str">
            <v>Odmeny členov štatutárnych orgánov - zamestnanci</v>
          </cell>
          <cell r="C946" t="str">
            <v>VI.2</v>
          </cell>
          <cell r="D946" t="str">
            <v> - odmeny orgánom spoločnosti (523)</v>
          </cell>
          <cell r="E946">
            <v>0</v>
          </cell>
        </row>
        <row r="947">
          <cell r="A947">
            <v>523102</v>
          </cell>
          <cell r="B947" t="str">
            <v>Odmeny členov štatutárnych orgánov - cudzí</v>
          </cell>
          <cell r="C947" t="str">
            <v>VI.2</v>
          </cell>
          <cell r="D947" t="str">
            <v> - odmeny orgánom spoločnosti (523)</v>
          </cell>
          <cell r="E947">
            <v>0</v>
          </cell>
        </row>
        <row r="948">
          <cell r="A948">
            <v>523901</v>
          </cell>
          <cell r="B948" t="str">
            <v>Odmeny členov štatutárnych orgánov - zamestnanci</v>
          </cell>
          <cell r="C948" t="str">
            <v>VI.2</v>
          </cell>
          <cell r="D948" t="str">
            <v> - odmeny orgánom spoločnosti (523)</v>
          </cell>
          <cell r="E948">
            <v>0</v>
          </cell>
        </row>
        <row r="949">
          <cell r="A949">
            <v>523902</v>
          </cell>
          <cell r="B949" t="str">
            <v>Odmeny členov štatutárnych orgánov - cudzí</v>
          </cell>
          <cell r="C949" t="str">
            <v>VI.2</v>
          </cell>
          <cell r="D949" t="str">
            <v> - odmeny orgánom spoločnosti (523)</v>
          </cell>
          <cell r="E949">
            <v>0</v>
          </cell>
        </row>
        <row r="950">
          <cell r="C950" t="str">
            <v> VI.2 Odmeny orgánom spoločnosti (523)</v>
          </cell>
          <cell r="E950">
            <v>0</v>
          </cell>
          <cell r="F950">
            <v>0</v>
          </cell>
        </row>
        <row r="951">
          <cell r="A951">
            <v>524001</v>
          </cell>
          <cell r="B951" t="str">
            <v>Zákonné sociálne poistenie - redukcie v rámci a.s.</v>
          </cell>
          <cell r="C951" t="str">
            <v>VI.3</v>
          </cell>
          <cell r="D951" t="str">
            <v> - sociálne zabezpečenie (524,525,526)</v>
          </cell>
          <cell r="E951">
            <v>0</v>
          </cell>
        </row>
        <row r="952">
          <cell r="A952">
            <v>524100</v>
          </cell>
          <cell r="B952" t="str">
            <v>Príspevok na zdravotné poistenie</v>
          </cell>
          <cell r="C952" t="str">
            <v>VI.3</v>
          </cell>
          <cell r="D952" t="str">
            <v> - sociálne zabezpečenie (524,525,526)</v>
          </cell>
          <cell r="E952">
            <v>0</v>
          </cell>
        </row>
        <row r="953">
          <cell r="A953">
            <v>524200</v>
          </cell>
          <cell r="B953" t="str">
            <v>Príspevok na nemocenské poistenie</v>
          </cell>
          <cell r="C953" t="str">
            <v>VI.3</v>
          </cell>
          <cell r="D953" t="str">
            <v> - sociálne zabezpečenie (524,525,526)</v>
          </cell>
          <cell r="E953">
            <v>0</v>
          </cell>
        </row>
        <row r="954">
          <cell r="A954">
            <v>524202</v>
          </cell>
          <cell r="B954" t="str">
            <v>NP nemocenske poistenie</v>
          </cell>
          <cell r="C954" t="str">
            <v>VI.3</v>
          </cell>
          <cell r="D954" t="str">
            <v> - sociálne zabezpečenie (524,525,526)</v>
          </cell>
          <cell r="E954">
            <v>0</v>
          </cell>
        </row>
        <row r="955">
          <cell r="A955">
            <v>524230</v>
          </cell>
          <cell r="B955" t="str">
            <v>Príspevok na dôchodkové poistenie</v>
          </cell>
          <cell r="C955" t="str">
            <v>VI.3</v>
          </cell>
          <cell r="D955" t="str">
            <v> - sociálne zabezpečenie (524,525,526)</v>
          </cell>
          <cell r="E955">
            <v>0</v>
          </cell>
        </row>
        <row r="956">
          <cell r="A956">
            <v>524232</v>
          </cell>
          <cell r="B956" t="str">
            <v> SP (starobné poistenie)</v>
          </cell>
          <cell r="C956" t="str">
            <v>VI.3</v>
          </cell>
          <cell r="D956" t="str">
            <v> - sociálne zabezpečenie (524,525,526)</v>
          </cell>
          <cell r="E956">
            <v>0</v>
          </cell>
        </row>
        <row r="957">
          <cell r="A957">
            <v>524242</v>
          </cell>
          <cell r="B957" t="str">
            <v>IP (invalidné poistenie)</v>
          </cell>
          <cell r="C957" t="str">
            <v>VI.3</v>
          </cell>
          <cell r="D957" t="str">
            <v> - sociálne zabezpečenie (524,525,526)</v>
          </cell>
          <cell r="E957">
            <v>0</v>
          </cell>
        </row>
        <row r="958">
          <cell r="A958">
            <v>524302</v>
          </cell>
          <cell r="B958" t="str">
            <v>UP (úrazové poistenie)</v>
          </cell>
          <cell r="C958" t="str">
            <v>VI.3</v>
          </cell>
          <cell r="D958" t="str">
            <v> - sociálne zabezpečenie (524,525,526)</v>
          </cell>
          <cell r="E958">
            <v>0</v>
          </cell>
        </row>
        <row r="959">
          <cell r="A959">
            <v>524400</v>
          </cell>
          <cell r="B959" t="str">
            <v>Príspevok na poistenie v nezamestnanosti</v>
          </cell>
          <cell r="C959" t="str">
            <v>VI.3</v>
          </cell>
          <cell r="D959" t="str">
            <v> - sociálne zabezpečenie (524,525,526)</v>
          </cell>
          <cell r="E959">
            <v>0</v>
          </cell>
        </row>
        <row r="960">
          <cell r="A960">
            <v>524402</v>
          </cell>
          <cell r="B960" t="str">
            <v>PvN (poistenie v nezamestnannosti)</v>
          </cell>
          <cell r="C960" t="str">
            <v>VI.3</v>
          </cell>
          <cell r="D960" t="str">
            <v> - sociálne zabezpečenie (524,525,526)</v>
          </cell>
          <cell r="E960">
            <v>0</v>
          </cell>
        </row>
        <row r="961">
          <cell r="A961">
            <v>524410</v>
          </cell>
          <cell r="B961" t="str">
            <v>Príspevok do garančného fondu</v>
          </cell>
          <cell r="C961" t="str">
            <v>VI.3</v>
          </cell>
          <cell r="D961" t="str">
            <v> - sociálne zabezpečenie (524,525,526)</v>
          </cell>
          <cell r="E961">
            <v>0</v>
          </cell>
        </row>
        <row r="962">
          <cell r="A962">
            <v>524412</v>
          </cell>
          <cell r="B962" t="str">
            <v> GP (garančné poistenie)</v>
          </cell>
          <cell r="C962" t="str">
            <v>VI.3</v>
          </cell>
          <cell r="D962" t="str">
            <v> - sociálne zabezpečenie (524,525,526)</v>
          </cell>
          <cell r="E962">
            <v>0</v>
          </cell>
        </row>
        <row r="963">
          <cell r="A963">
            <v>524422</v>
          </cell>
          <cell r="B963" t="str">
            <v> PdRF  (poistenie do rezerv. Fondu)</v>
          </cell>
          <cell r="C963" t="str">
            <v>VI.3</v>
          </cell>
          <cell r="D963" t="str">
            <v> - sociálne zabezpečenie (524,525,526)</v>
          </cell>
          <cell r="E963">
            <v>0</v>
          </cell>
        </row>
        <row r="964">
          <cell r="A964">
            <v>524500</v>
          </cell>
          <cell r="B964" t="str">
            <v>Doplnkové dôchodkové poistenie zák.č.123/96 Z.z.</v>
          </cell>
          <cell r="C964" t="str">
            <v>VI.3</v>
          </cell>
          <cell r="D964" t="str">
            <v> - sociálne zabezpečenie (524,525,526)</v>
          </cell>
          <cell r="E964">
            <v>0</v>
          </cell>
        </row>
        <row r="965">
          <cell r="A965">
            <v>524600</v>
          </cell>
          <cell r="B965" t="str">
            <v>Poistné na poistenie zodpovednosti za škodu</v>
          </cell>
          <cell r="C965" t="str">
            <v>VI.3</v>
          </cell>
          <cell r="D965" t="str">
            <v> - sociálne zabezpečenie (524,525,526)</v>
          </cell>
          <cell r="E965">
            <v>0</v>
          </cell>
        </row>
        <row r="966">
          <cell r="A966">
            <v>524700</v>
          </cell>
          <cell r="B966" t="str">
            <v>Refundácia zákon</v>
          </cell>
          <cell r="C966" t="str">
            <v>VI.3</v>
          </cell>
          <cell r="D966" t="str">
            <v> - sociálne zabezpečenie (524,525,526)</v>
          </cell>
          <cell r="E966">
            <v>0</v>
          </cell>
        </row>
        <row r="967">
          <cell r="A967">
            <v>524809</v>
          </cell>
          <cell r="B967" t="str">
            <v>Tvorba rezervy na poistné fondy</v>
          </cell>
          <cell r="C967" t="str">
            <v>VI.3</v>
          </cell>
          <cell r="D967" t="str">
            <v> - sociálne zabezpečenie (524,525,526)</v>
          </cell>
          <cell r="E967">
            <v>0</v>
          </cell>
        </row>
        <row r="968">
          <cell r="A968">
            <v>524819</v>
          </cell>
          <cell r="B968" t="str">
            <v>Čerpanie rezervy na poistné fondy</v>
          </cell>
          <cell r="C968" t="str">
            <v>VI.3</v>
          </cell>
          <cell r="D968" t="str">
            <v> - sociálne zabezpečenie (524,525,526)</v>
          </cell>
          <cell r="E968">
            <v>0</v>
          </cell>
        </row>
        <row r="969">
          <cell r="A969">
            <v>524881</v>
          </cell>
          <cell r="B969" t="str">
            <v>Zákonné soc poi</v>
          </cell>
          <cell r="C969" t="str">
            <v>VI.3</v>
          </cell>
          <cell r="D969" t="str">
            <v> - sociálne zabezpečenie (524,525,526)</v>
          </cell>
          <cell r="E969">
            <v>0</v>
          </cell>
        </row>
        <row r="970">
          <cell r="A970">
            <v>524883</v>
          </cell>
          <cell r="B970" t="str">
            <v>Zákonné soc poi hradené z dotácie od MÚ</v>
          </cell>
          <cell r="C970" t="str">
            <v>VI.3</v>
          </cell>
          <cell r="D970" t="str">
            <v> - sociálne zabezpečenie (524,525,526)</v>
          </cell>
          <cell r="E970">
            <v>0</v>
          </cell>
        </row>
        <row r="971">
          <cell r="A971">
            <v>524885</v>
          </cell>
          <cell r="B971" t="str">
            <v>Zákonné soc poi hradené z dotácie od OÚP</v>
          </cell>
          <cell r="C971" t="str">
            <v>VI.3</v>
          </cell>
          <cell r="D971" t="str">
            <v> - sociálne zabezpečenie (524,525,526)</v>
          </cell>
          <cell r="E971">
            <v>0</v>
          </cell>
        </row>
        <row r="972">
          <cell r="A972">
            <v>524900</v>
          </cell>
          <cell r="B972" t="str">
            <v>Príspevok na zdravotné poistenie</v>
          </cell>
          <cell r="C972" t="str">
            <v>VI.3</v>
          </cell>
          <cell r="D972" t="str">
            <v> - sociálne zabezpečenie (524,525,526)</v>
          </cell>
          <cell r="E972">
            <v>0</v>
          </cell>
        </row>
        <row r="973">
          <cell r="A973">
            <v>524901</v>
          </cell>
          <cell r="B973" t="str">
            <v>Príspevok na nemocenské poistenie</v>
          </cell>
          <cell r="C973" t="str">
            <v>VI.3</v>
          </cell>
          <cell r="D973" t="str">
            <v> - sociálne zabezpečenie (524,525,526)</v>
          </cell>
          <cell r="E973">
            <v>0</v>
          </cell>
        </row>
        <row r="974">
          <cell r="A974">
            <v>524902</v>
          </cell>
          <cell r="B974" t="str">
            <v>Príspevok na dôchodkové poistenie</v>
          </cell>
          <cell r="C974" t="str">
            <v>VI.3</v>
          </cell>
          <cell r="D974" t="str">
            <v> - sociálne zabezpečenie (524,525,526)</v>
          </cell>
          <cell r="E974">
            <v>0</v>
          </cell>
        </row>
        <row r="975">
          <cell r="A975">
            <v>524903</v>
          </cell>
          <cell r="B975" t="str">
            <v>Príspevok na poistenie v nezamestnanosti</v>
          </cell>
          <cell r="C975" t="str">
            <v>VI.3</v>
          </cell>
          <cell r="D975" t="str">
            <v> - sociálne zabezpečenie (524,525,526)</v>
          </cell>
          <cell r="E975">
            <v>0</v>
          </cell>
        </row>
        <row r="976">
          <cell r="A976">
            <v>524904</v>
          </cell>
          <cell r="B976" t="str">
            <v>Príspevok do garančného fondu</v>
          </cell>
          <cell r="C976" t="str">
            <v>VI.3</v>
          </cell>
          <cell r="D976" t="str">
            <v> - sociálne zabezpečenie (524,525,526)</v>
          </cell>
          <cell r="E976">
            <v>0</v>
          </cell>
        </row>
        <row r="977">
          <cell r="A977">
            <v>524907</v>
          </cell>
          <cell r="B977" t="str">
            <v>Náklady zahrnuté v dodatočnom daňovom priznaní</v>
          </cell>
          <cell r="C977" t="str">
            <v>VI.3</v>
          </cell>
          <cell r="D977" t="str">
            <v> - sociálne zabezpečenie (524,525,526)</v>
          </cell>
          <cell r="E977">
            <v>0</v>
          </cell>
        </row>
        <row r="978">
          <cell r="A978">
            <v>524909</v>
          </cell>
          <cell r="B978" t="str">
            <v>T rezervy na poistné fondy k prémiám a odmenám</v>
          </cell>
          <cell r="C978" t="str">
            <v>VI.3</v>
          </cell>
          <cell r="D978" t="str">
            <v> - sociálne zabezpečenie (524,525,526)</v>
          </cell>
          <cell r="E978">
            <v>0</v>
          </cell>
        </row>
        <row r="979">
          <cell r="A979">
            <v>524919</v>
          </cell>
          <cell r="B979" t="str">
            <v>Č rezervy na poistné fondy k prémiám a odmenám</v>
          </cell>
          <cell r="C979" t="str">
            <v>VI.3</v>
          </cell>
          <cell r="D979" t="str">
            <v> - sociálne zabezpečenie (524,525,526)</v>
          </cell>
          <cell r="E979">
            <v>0</v>
          </cell>
        </row>
        <row r="980">
          <cell r="A980">
            <v>525900</v>
          </cell>
          <cell r="B980" t="str">
            <v>Pripočítateľné položky</v>
          </cell>
          <cell r="C980" t="str">
            <v>VI.3</v>
          </cell>
          <cell r="D980" t="str">
            <v> - sociálne zabezpečenie (524,525,526)</v>
          </cell>
          <cell r="E980">
            <v>0</v>
          </cell>
        </row>
        <row r="981">
          <cell r="A981">
            <v>525907</v>
          </cell>
          <cell r="B981" t="str">
            <v>Náklady zahrnuté v dodatočnom daňovom priznaní</v>
          </cell>
          <cell r="C981" t="str">
            <v>VI.3</v>
          </cell>
          <cell r="D981" t="str">
            <v> - sociálne zabezpečenie (524,525,526)</v>
          </cell>
          <cell r="E981">
            <v>0</v>
          </cell>
        </row>
        <row r="982">
          <cell r="A982">
            <v>525910</v>
          </cell>
          <cell r="B982" t="str">
            <v>K jubilejným odmenám</v>
          </cell>
          <cell r="C982" t="str">
            <v>VI.3</v>
          </cell>
          <cell r="D982" t="str">
            <v> - sociálne zabezpečenie (524,525,526)</v>
          </cell>
          <cell r="E982">
            <v>0</v>
          </cell>
        </row>
        <row r="983">
          <cell r="A983">
            <v>525920</v>
          </cell>
          <cell r="B983" t="str">
            <v>Odmeny za vyznamenania</v>
          </cell>
          <cell r="C983" t="str">
            <v>VI.3</v>
          </cell>
          <cell r="D983" t="str">
            <v> - sociálne zabezpečenie (524,525,526)</v>
          </cell>
          <cell r="E983">
            <v>0</v>
          </cell>
        </row>
        <row r="984">
          <cell r="A984">
            <v>525921</v>
          </cell>
          <cell r="B984" t="str">
            <v>Fondy za záhaľkárov - Zdravotná poisťovňa</v>
          </cell>
          <cell r="C984" t="str">
            <v>VI.3</v>
          </cell>
          <cell r="D984" t="str">
            <v> - sociálne zabezpečenie (524,525,526)</v>
          </cell>
          <cell r="E984">
            <v>0</v>
          </cell>
        </row>
        <row r="985">
          <cell r="A985">
            <v>525922</v>
          </cell>
          <cell r="B985" t="str">
            <v>Fondy za záhaľkárov - Sociálna poisťovňa</v>
          </cell>
          <cell r="C985" t="str">
            <v>VI.3</v>
          </cell>
          <cell r="D985" t="str">
            <v> - sociálne zabezpečenie (524,525,526)</v>
          </cell>
          <cell r="E985">
            <v>0</v>
          </cell>
        </row>
        <row r="986">
          <cell r="A986">
            <v>525924</v>
          </cell>
          <cell r="B986" t="str">
            <v>Fondy za záhaľkárov - Národný úrad práce</v>
          </cell>
          <cell r="C986" t="str">
            <v>VI.3</v>
          </cell>
          <cell r="D986" t="str">
            <v> - sociálne zabezpečenie (524,525,526)</v>
          </cell>
          <cell r="E986">
            <v>0</v>
          </cell>
        </row>
        <row r="987">
          <cell r="C987" t="str">
            <v> VI.3 Soc. zabezpečenie (524,525)</v>
          </cell>
          <cell r="E987">
            <v>0</v>
          </cell>
          <cell r="F987">
            <v>0</v>
          </cell>
        </row>
        <row r="988">
          <cell r="A988">
            <v>527100</v>
          </cell>
          <cell r="B988" t="str">
            <v>Vernostné</v>
          </cell>
          <cell r="C988" t="str">
            <v>VI.4</v>
          </cell>
          <cell r="D988" t="str">
            <v> - sociálne náklady (527,528)</v>
          </cell>
          <cell r="E988">
            <v>0</v>
          </cell>
        </row>
        <row r="989">
          <cell r="A989">
            <v>527101</v>
          </cell>
          <cell r="B989" t="str">
            <v>Tvorba VBO na vernostné</v>
          </cell>
          <cell r="C989" t="str">
            <v>VI.4</v>
          </cell>
          <cell r="D989" t="str">
            <v> - sociálne náklady (527,528)</v>
          </cell>
          <cell r="E989">
            <v>0</v>
          </cell>
        </row>
        <row r="990">
          <cell r="A990">
            <v>527102</v>
          </cell>
          <cell r="B990" t="str">
            <v>Čerpanie VBO na vernostné</v>
          </cell>
          <cell r="C990" t="str">
            <v>VI.4</v>
          </cell>
          <cell r="D990" t="str">
            <v> - sociálne náklady (527,528)</v>
          </cell>
          <cell r="E990">
            <v>0</v>
          </cell>
        </row>
        <row r="991">
          <cell r="C991" t="str">
            <v>VI.4  z toho: Vernostné </v>
          </cell>
          <cell r="E991">
            <v>0</v>
          </cell>
          <cell r="F991">
            <v>0</v>
          </cell>
        </row>
        <row r="992">
          <cell r="A992">
            <v>527400</v>
          </cell>
          <cell r="B992" t="str">
            <v>Náklady na desiatu baníkov v podzemí</v>
          </cell>
          <cell r="C992" t="str">
            <v>VI.4</v>
          </cell>
          <cell r="D992" t="str">
            <v> - sociálne náklady (527,528)</v>
          </cell>
          <cell r="E992">
            <v>0</v>
          </cell>
        </row>
        <row r="993">
          <cell r="C993" t="str">
            <v>   VI.4  Desiata baníkov v podzemí</v>
          </cell>
          <cell r="E993">
            <v>0</v>
          </cell>
          <cell r="F993">
            <v>0</v>
          </cell>
        </row>
        <row r="994">
          <cell r="A994">
            <v>527420</v>
          </cell>
          <cell r="B994" t="str">
            <v>Osobitný príspevok baníkom do 31. 12. 1998    .</v>
          </cell>
          <cell r="C994" t="str">
            <v>VI.4</v>
          </cell>
          <cell r="D994" t="str">
            <v> - sociálne náklady (527,528)</v>
          </cell>
          <cell r="E994">
            <v>0</v>
          </cell>
        </row>
        <row r="995">
          <cell r="A995">
            <v>527421</v>
          </cell>
          <cell r="B995" t="str">
            <v>Osobitný príspevok baníkom od 1. 1. 1999</v>
          </cell>
          <cell r="C995" t="str">
            <v>VI.4</v>
          </cell>
          <cell r="D995" t="str">
            <v> - sociálne náklady (527,528)</v>
          </cell>
          <cell r="E995">
            <v>0</v>
          </cell>
        </row>
        <row r="996">
          <cell r="C996" t="str">
            <v>  VI.4     Zvláštny príspevok baníkom</v>
          </cell>
          <cell r="E996">
            <v>0</v>
          </cell>
          <cell r="F996">
            <v>0</v>
          </cell>
        </row>
        <row r="997">
          <cell r="A997">
            <v>527500</v>
          </cell>
          <cell r="B997" t="str">
            <v>Odstupné - expozičná doba</v>
          </cell>
          <cell r="C997" t="str">
            <v>VI.4</v>
          </cell>
          <cell r="D997" t="str">
            <v> - sociálne náklady (527,528)</v>
          </cell>
          <cell r="E997">
            <v>0</v>
          </cell>
        </row>
        <row r="998">
          <cell r="A998">
            <v>527510</v>
          </cell>
          <cell r="B998" t="str">
            <v>Odstupné - iné zdravotné dôvody</v>
          </cell>
          <cell r="C998" t="str">
            <v>VI.4</v>
          </cell>
          <cell r="D998" t="str">
            <v> - sociálne náklady (527,528)</v>
          </cell>
          <cell r="E998">
            <v>0</v>
          </cell>
        </row>
        <row r="999">
          <cell r="A999">
            <v>527520</v>
          </cell>
          <cell r="B999" t="str">
            <v>Odstupné - organizačné zmeny</v>
          </cell>
          <cell r="C999" t="str">
            <v>VI.4</v>
          </cell>
          <cell r="D999" t="str">
            <v> - sociálne náklady (527,528)</v>
          </cell>
          <cell r="E999">
            <v>0</v>
          </cell>
        </row>
        <row r="1000">
          <cell r="A1000">
            <v>527530</v>
          </cell>
          <cell r="B1000" t="str">
            <v>Odchodné (§ 76 ods. 5 Zák. práce)</v>
          </cell>
          <cell r="C1000" t="str">
            <v>VI.4</v>
          </cell>
          <cell r="D1000" t="str">
            <v> - sociálne náklady (527,528)</v>
          </cell>
          <cell r="E1000">
            <v>0</v>
          </cell>
        </row>
        <row r="1001">
          <cell r="A1001">
            <v>527539</v>
          </cell>
          <cell r="B1001" t="str">
            <v>Tvorba rezervy na odchodne</v>
          </cell>
          <cell r="C1001" t="str">
            <v>VI.4</v>
          </cell>
          <cell r="D1001" t="str">
            <v> - sociálne náklady (527,528)</v>
          </cell>
          <cell r="E1001">
            <v>0</v>
          </cell>
        </row>
        <row r="1002">
          <cell r="A1002">
            <v>527549</v>
          </cell>
          <cell r="B1002" t="str">
            <v>  Čerpanie rezervy na odchodné</v>
          </cell>
          <cell r="C1002" t="str">
            <v>VI.4</v>
          </cell>
          <cell r="D1002" t="str">
            <v> - sociálne náklady (527,528)</v>
          </cell>
          <cell r="E1002">
            <v>0</v>
          </cell>
        </row>
        <row r="1003">
          <cell r="A1003">
            <v>527939</v>
          </cell>
          <cell r="B1003" t="str">
            <v>T rezervy na odchodné</v>
          </cell>
          <cell r="C1003" t="str">
            <v>VI.4</v>
          </cell>
          <cell r="D1003" t="str">
            <v> - sociálne náklady (527,528)</v>
          </cell>
          <cell r="E1003">
            <v>0</v>
          </cell>
        </row>
        <row r="1004">
          <cell r="A1004">
            <v>527949</v>
          </cell>
          <cell r="B1004" t="str">
            <v>Č rezervy na odchodné</v>
          </cell>
          <cell r="C1004" t="str">
            <v>VI.4</v>
          </cell>
          <cell r="D1004" t="str">
            <v> - sociálne náklady (527,528)</v>
          </cell>
          <cell r="E1004">
            <v>0</v>
          </cell>
        </row>
        <row r="1005">
          <cell r="C1005" t="str">
            <v>  VI.4.4     Odstupné, odchodné</v>
          </cell>
          <cell r="E1005">
            <v>0</v>
          </cell>
          <cell r="F1005">
            <v>0</v>
          </cell>
        </row>
        <row r="1006">
          <cell r="A1006">
            <v>527800</v>
          </cell>
          <cell r="B1006" t="str">
            <v>Základný prídel zo sociálneho fondu</v>
          </cell>
          <cell r="C1006" t="str">
            <v>VI.4</v>
          </cell>
          <cell r="D1006" t="str">
            <v> - sociálne náklady (527,528)</v>
          </cell>
          <cell r="E1006">
            <v>0</v>
          </cell>
        </row>
        <row r="1007">
          <cell r="A1007">
            <v>527801</v>
          </cell>
          <cell r="B1007" t="str">
            <v>Základný prídel zo sociálneho fondu na cestovné do zamestnania</v>
          </cell>
          <cell r="C1007" t="str">
            <v>VI.4</v>
          </cell>
          <cell r="D1007" t="str">
            <v> - sociálne náklady (527,528)</v>
          </cell>
          <cell r="E1007">
            <v>0</v>
          </cell>
        </row>
        <row r="1008">
          <cell r="A1008">
            <v>527802</v>
          </cell>
          <cell r="B1008" t="str">
            <v>Základný prídel zo sociálneho fondu na ochranné nápoje</v>
          </cell>
          <cell r="C1008" t="str">
            <v>VI.4</v>
          </cell>
          <cell r="D1008" t="str">
            <v> - sociálne náklady (527,528)</v>
          </cell>
          <cell r="E1008">
            <v>0</v>
          </cell>
        </row>
        <row r="1009">
          <cell r="A1009">
            <v>527803</v>
          </cell>
          <cell r="B1009" t="str">
            <v>Základný prídel zo sociálneho fondu na desiatové balíčky</v>
          </cell>
          <cell r="C1009" t="str">
            <v>VI.4</v>
          </cell>
          <cell r="D1009" t="str">
            <v> - sociálne náklady (527,528)</v>
          </cell>
          <cell r="E1009">
            <v>0</v>
          </cell>
        </row>
        <row r="1010">
          <cell r="A1010">
            <v>527804</v>
          </cell>
          <cell r="B1010" t="str">
            <v>Základný prídel zo sociálneho fondu vo výške 2 Sk na jednu porciu</v>
          </cell>
          <cell r="C1010" t="str">
            <v>VI.4</v>
          </cell>
          <cell r="D1010" t="str">
            <v> - sociálne náklady (527,528)</v>
          </cell>
          <cell r="E1010">
            <v>0</v>
          </cell>
        </row>
        <row r="1011">
          <cell r="A1011">
            <v>527805</v>
          </cell>
          <cell r="B1011" t="str">
            <v>Základný prídel zo sociálneho fondu na jubilejné odmeny</v>
          </cell>
          <cell r="C1011" t="str">
            <v>VI.4</v>
          </cell>
          <cell r="D1011" t="str">
            <v> - sociálne náklady (527,528)</v>
          </cell>
          <cell r="E1011">
            <v>0</v>
          </cell>
        </row>
        <row r="1012">
          <cell r="A1012">
            <v>527806</v>
          </cell>
          <cell r="B1012" t="str">
            <v>Základný prídel zo sociálneho fondu na hudobný fond</v>
          </cell>
          <cell r="C1012" t="str">
            <v>VI.4</v>
          </cell>
          <cell r="D1012" t="str">
            <v> - sociálne náklady (527,528)</v>
          </cell>
          <cell r="E1012">
            <v>0</v>
          </cell>
        </row>
        <row r="1013">
          <cell r="A1013">
            <v>527807</v>
          </cell>
          <cell r="B1013" t="str">
            <v>Základný prídel zo sociálneho fondu na ozdravné pobyty</v>
          </cell>
          <cell r="C1013" t="str">
            <v>VI.4</v>
          </cell>
          <cell r="D1013" t="str">
            <v> - sociálne náklady (527,528)</v>
          </cell>
          <cell r="E1013">
            <v>0</v>
          </cell>
        </row>
        <row r="1014">
          <cell r="C1014" t="str">
            <v>VI.4       Prídel do sociálneho fondu </v>
          </cell>
          <cell r="E1014">
            <v>0</v>
          </cell>
          <cell r="F1014">
            <v>0</v>
          </cell>
        </row>
        <row r="1015">
          <cell r="A1015">
            <v>527320</v>
          </cell>
          <cell r="B1015" t="str">
            <v>Dočasná pracovná neschopnosť hradená zamestnavateľom</v>
          </cell>
          <cell r="C1015" t="str">
            <v>VI.4</v>
          </cell>
          <cell r="D1015" t="str">
            <v> - sociálne náklady (527,528)</v>
          </cell>
          <cell r="E1015">
            <v>0</v>
          </cell>
        </row>
        <row r="1016">
          <cell r="C1016" t="str">
            <v>VI.4</v>
          </cell>
          <cell r="D1016" t="str">
            <v>Dočasná PN hradená zamestnávateľom</v>
          </cell>
          <cell r="E1016">
            <v>0</v>
          </cell>
          <cell r="F1016">
            <v>0</v>
          </cell>
        </row>
        <row r="1017">
          <cell r="A1017">
            <v>527730</v>
          </cell>
          <cell r="B1017" t="str">
            <v>Ochranné pomôcky do 500,-Sk</v>
          </cell>
          <cell r="C1017" t="str">
            <v>VI.4</v>
          </cell>
          <cell r="D1017" t="str">
            <v> - sociálne náklady (527,528)</v>
          </cell>
          <cell r="E1017">
            <v>0</v>
          </cell>
        </row>
        <row r="1018">
          <cell r="A1018">
            <v>5277301</v>
          </cell>
          <cell r="B1018" t="str">
            <v>Ochranné pomôcky do 500,-Sk - manuálne zaúčtovanie</v>
          </cell>
          <cell r="C1018" t="str">
            <v>VI.4</v>
          </cell>
          <cell r="D1018" t="str">
            <v> - sociálne náklady (527,528)</v>
          </cell>
          <cell r="E1018">
            <v>0</v>
          </cell>
        </row>
        <row r="1019">
          <cell r="A1019">
            <v>527740</v>
          </cell>
          <cell r="B1019" t="str">
            <v>Ochranné pomôcky od 501,-Sk do 1000,-Sk</v>
          </cell>
          <cell r="C1019" t="str">
            <v>VI.4</v>
          </cell>
          <cell r="D1019" t="str">
            <v> - sociálne náklady (527,528)</v>
          </cell>
          <cell r="E1019">
            <v>0</v>
          </cell>
        </row>
        <row r="1020">
          <cell r="A1020">
            <v>5277401</v>
          </cell>
          <cell r="B1020" t="str">
            <v>Ochranné pomôcky od 501,-Sk do 1000,-Sk - manuálne zaúčtovanie</v>
          </cell>
          <cell r="C1020" t="str">
            <v>VI.4</v>
          </cell>
          <cell r="D1020" t="str">
            <v> - sociálne náklady (527,528)</v>
          </cell>
          <cell r="E1020">
            <v>0</v>
          </cell>
        </row>
        <row r="1021">
          <cell r="A1021">
            <v>527750</v>
          </cell>
          <cell r="B1021" t="str">
            <v>Ochranné pomôcky nad 1000,-Sk</v>
          </cell>
          <cell r="C1021" t="str">
            <v>VI.4</v>
          </cell>
          <cell r="D1021" t="str">
            <v> - sociálne náklady (527,528)</v>
          </cell>
          <cell r="E1021">
            <v>0</v>
          </cell>
        </row>
        <row r="1022">
          <cell r="A1022">
            <v>5277501</v>
          </cell>
          <cell r="B1022" t="str">
            <v>Ochranné pomôcky nad 1000,-Sk - manuálne zaúčtovanie</v>
          </cell>
          <cell r="C1022" t="str">
            <v>VI.4</v>
          </cell>
          <cell r="D1022" t="str">
            <v> - sociálne náklady (527,528)</v>
          </cell>
          <cell r="E1022">
            <v>0</v>
          </cell>
        </row>
        <row r="1023">
          <cell r="C1023" t="str">
            <v>VI.4</v>
          </cell>
          <cell r="D1023" t="str">
            <v>Ochranne pomôcky</v>
          </cell>
          <cell r="E1023">
            <v>0</v>
          </cell>
          <cell r="F1023">
            <v>0</v>
          </cell>
        </row>
        <row r="1024">
          <cell r="A1024">
            <v>527001</v>
          </cell>
          <cell r="B1024" t="str">
            <v>Náklady na rekondičné pobyty-redukcie v rámci a.s.</v>
          </cell>
          <cell r="C1024" t="str">
            <v>VI.4</v>
          </cell>
          <cell r="D1024" t="str">
            <v> - sociálne náklady (527,528)</v>
          </cell>
          <cell r="E1024">
            <v>0</v>
          </cell>
        </row>
        <row r="1025">
          <cell r="A1025">
            <v>527002</v>
          </cell>
          <cell r="B1025" t="str">
            <v>Náklady - školstvo, vzdelávanie - redukcie a. s.</v>
          </cell>
          <cell r="C1025" t="str">
            <v>VI.4</v>
          </cell>
          <cell r="D1025" t="str">
            <v> - sociálne náklady (527,528)</v>
          </cell>
          <cell r="E1025">
            <v>0</v>
          </cell>
        </row>
        <row r="1026">
          <cell r="A1026">
            <v>527003</v>
          </cell>
          <cell r="B1026" t="str">
            <v>Náklady na preventívne prehliadky - redukcie v rámci a. s.</v>
          </cell>
          <cell r="C1026" t="str">
            <v>VI.4</v>
          </cell>
          <cell r="D1026" t="str">
            <v> - sociálne náklady (527,528)</v>
          </cell>
          <cell r="E1026">
            <v>0</v>
          </cell>
        </row>
        <row r="1027">
          <cell r="A1027">
            <v>527200</v>
          </cell>
          <cell r="B1027" t="str">
            <v>Náklady na školenie</v>
          </cell>
          <cell r="C1027" t="str">
            <v>VI.4</v>
          </cell>
          <cell r="D1027" t="str">
            <v> - sociálne náklady (527,528)</v>
          </cell>
          <cell r="E1027">
            <v>0</v>
          </cell>
        </row>
        <row r="1028">
          <cell r="A1028">
            <v>527209</v>
          </cell>
          <cell r="B1028" t="str">
            <v>Rezerva-náklady na školenia </v>
          </cell>
          <cell r="C1028" t="str">
            <v>VI.4</v>
          </cell>
          <cell r="D1028" t="str">
            <v> - sociálne náklady (527,528)</v>
          </cell>
          <cell r="E1028">
            <v>0</v>
          </cell>
        </row>
        <row r="1029">
          <cell r="A1029">
            <v>527210</v>
          </cell>
          <cell r="B1029" t="str">
            <v>Náklady na vzdel</v>
          </cell>
          <cell r="C1029" t="str">
            <v>VI.4</v>
          </cell>
          <cell r="D1029" t="str">
            <v> - sociálne náklady (527,528)</v>
          </cell>
          <cell r="E1029">
            <v>0</v>
          </cell>
        </row>
        <row r="1030">
          <cell r="A1030">
            <v>527300</v>
          </cell>
          <cell r="B1030" t="str">
            <v>Regeneračno-rekondičné pobyty</v>
          </cell>
          <cell r="C1030" t="str">
            <v>VI.4</v>
          </cell>
          <cell r="D1030" t="str">
            <v> - sociálne náklady (527,528)</v>
          </cell>
          <cell r="E1030">
            <v>0</v>
          </cell>
        </row>
        <row r="1031">
          <cell r="A1031">
            <v>527310</v>
          </cell>
          <cell r="B1031" t="str">
            <v>Náklady na preventívne prehliadky</v>
          </cell>
          <cell r="C1031" t="str">
            <v>VI.4</v>
          </cell>
          <cell r="D1031" t="str">
            <v> - sociálne náklady (527,528)</v>
          </cell>
          <cell r="E1031">
            <v>0</v>
          </cell>
        </row>
        <row r="1032">
          <cell r="A1032">
            <v>527319</v>
          </cell>
          <cell r="B1032" t="str">
            <v>Náklady na preventívne prehliadky - rezerva</v>
          </cell>
        </row>
        <row r="1033">
          <cell r="A1033">
            <v>527600</v>
          </cell>
          <cell r="B1033" t="str">
            <v>Príspevok na stravovanie prostredníctvom cudzích subjektov</v>
          </cell>
          <cell r="C1033" t="str">
            <v>VI.4</v>
          </cell>
          <cell r="D1033" t="str">
            <v> - sociálne náklady (527,528)</v>
          </cell>
          <cell r="E1033">
            <v>0</v>
          </cell>
        </row>
        <row r="1034">
          <cell r="A1034">
            <v>527610</v>
          </cell>
          <cell r="B1034" t="str">
            <v>Príspevok na stravovanie vo vlastnom zariadení vo vlastnej réžii</v>
          </cell>
          <cell r="C1034" t="str">
            <v>VI.4</v>
          </cell>
          <cell r="D1034" t="str">
            <v> - sociálne náklady (527,528)</v>
          </cell>
          <cell r="E1034">
            <v>0</v>
          </cell>
        </row>
        <row r="1035">
          <cell r="A1035">
            <v>527700</v>
          </cell>
          <cell r="B1035" t="str">
            <v>Príspevok vojakom</v>
          </cell>
          <cell r="C1035" t="str">
            <v>VI.4</v>
          </cell>
          <cell r="D1035" t="str">
            <v> - sociálne náklady (527,528)</v>
          </cell>
          <cell r="E1035">
            <v>0</v>
          </cell>
        </row>
        <row r="1036">
          <cell r="A1036">
            <v>527770</v>
          </cell>
          <cell r="B1036" t="str">
            <v>Príspevok vojakom</v>
          </cell>
          <cell r="C1036" t="str">
            <v>VI.4</v>
          </cell>
          <cell r="D1036" t="str">
            <v> - sociálne náklady (527,528)</v>
          </cell>
          <cell r="E1036">
            <v>0</v>
          </cell>
        </row>
        <row r="1037">
          <cell r="A1037">
            <v>527881</v>
          </cell>
          <cell r="B1037" t="str">
            <v>Zákonné sociálne náklady hradené zo štátnej pomoci</v>
          </cell>
          <cell r="C1037" t="str">
            <v>VI.4</v>
          </cell>
          <cell r="D1037" t="str">
            <v> - sociálne náklady (527,528)</v>
          </cell>
          <cell r="E1037">
            <v>0</v>
          </cell>
        </row>
        <row r="1038">
          <cell r="A1038">
            <v>527883</v>
          </cell>
          <cell r="B1038" t="str">
            <v>Zákonné sociálne náklady z dotácie MÚ</v>
          </cell>
          <cell r="C1038" t="str">
            <v>VI.4</v>
          </cell>
          <cell r="D1038" t="str">
            <v> - sociálne náklady (527,528)</v>
          </cell>
          <cell r="E1038">
            <v>0</v>
          </cell>
        </row>
        <row r="1039">
          <cell r="A1039">
            <v>527885</v>
          </cell>
          <cell r="B1039" t="str">
            <v>Sociálne náklady hradené z dotácie od ÚP</v>
          </cell>
          <cell r="C1039" t="str">
            <v>VI.4</v>
          </cell>
          <cell r="D1039" t="str">
            <v> - sociálne náklady (527,528)</v>
          </cell>
          <cell r="E1039">
            <v>0</v>
          </cell>
        </row>
        <row r="1040">
          <cell r="A1040">
            <v>527889</v>
          </cell>
          <cell r="B1040" t="str">
            <v>Ostatné zákonné sociálne náklady</v>
          </cell>
          <cell r="C1040" t="str">
            <v>VI.4</v>
          </cell>
          <cell r="D1040" t="str">
            <v> - sociálne náklady (527,528)</v>
          </cell>
          <cell r="E1040">
            <v>0</v>
          </cell>
        </row>
        <row r="1041">
          <cell r="A1041">
            <v>527890</v>
          </cell>
          <cell r="B1041" t="str">
            <v>Ostatné zákonné</v>
          </cell>
          <cell r="C1041" t="str">
            <v>VI.4</v>
          </cell>
          <cell r="D1041" t="str">
            <v> - sociálne náklady (527,528)</v>
          </cell>
          <cell r="E1041">
            <v>0</v>
          </cell>
        </row>
        <row r="1042">
          <cell r="A1042">
            <v>527907</v>
          </cell>
          <cell r="B1042" t="str">
            <v>Náklady zahrnuté</v>
          </cell>
          <cell r="C1042" t="str">
            <v>VI.4</v>
          </cell>
          <cell r="D1042" t="str">
            <v> - sociálne náklady (527,528)</v>
          </cell>
          <cell r="E1042">
            <v>0</v>
          </cell>
        </row>
        <row r="1043">
          <cell r="C1043" t="str">
            <v>   VI.4     Ostatné</v>
          </cell>
          <cell r="E1043">
            <v>0</v>
          </cell>
          <cell r="F1043">
            <v>0</v>
          </cell>
        </row>
        <row r="1044">
          <cell r="A1044">
            <v>528900</v>
          </cell>
          <cell r="B1044" t="str">
            <v>Pripočítateľné položky</v>
          </cell>
          <cell r="C1044" t="str">
            <v>VI.4</v>
          </cell>
          <cell r="D1044" t="str">
            <v> - sociálne náklady (527,528)</v>
          </cell>
          <cell r="E1044">
            <v>0</v>
          </cell>
        </row>
        <row r="1045">
          <cell r="A1045">
            <v>528910</v>
          </cell>
          <cell r="B1045" t="str">
            <v>Výrobky alebo služby poskytované zamestnancom za nižšiu cenu ako je obvyklá</v>
          </cell>
          <cell r="C1045" t="str">
            <v>VI.4</v>
          </cell>
          <cell r="D1045" t="str">
            <v> - sociálne náklady (527,528)</v>
          </cell>
          <cell r="E1045">
            <v>0</v>
          </cell>
        </row>
        <row r="1046">
          <cell r="A1046">
            <v>528920</v>
          </cell>
          <cell r="B1046" t="str">
            <v>Príspevok pre pozostalých podľa bodu X. KZ</v>
          </cell>
          <cell r="C1046" t="str">
            <v>VI.4</v>
          </cell>
          <cell r="D1046" t="str">
            <v> - sociálne náklady (527,528)</v>
          </cell>
          <cell r="E1046">
            <v>0</v>
          </cell>
        </row>
        <row r="1047">
          <cell r="A1047">
            <v>528931</v>
          </cell>
          <cell r="B1047" t="str">
            <v>Náborový príspevok</v>
          </cell>
          <cell r="C1047" t="str">
            <v>VI.4</v>
          </cell>
          <cell r="D1047" t="str">
            <v> - sociálne náklady (527,528)</v>
          </cell>
          <cell r="E1047">
            <v>0</v>
          </cell>
        </row>
        <row r="1048">
          <cell r="A1048">
            <v>528950</v>
          </cell>
          <cell r="B1048" t="str">
            <v>Príspevok na stravenky z KZ o.z.nad rámec zákona</v>
          </cell>
          <cell r="C1048" t="str">
            <v>VI.4</v>
          </cell>
          <cell r="D1048" t="str">
            <v> - sociálne náklady (527,528)</v>
          </cell>
          <cell r="E1048">
            <v>0</v>
          </cell>
        </row>
        <row r="1049">
          <cell r="A1049">
            <v>528960</v>
          </cell>
          <cell r="B1049" t="str">
            <v>Podnikom hradené náklady na desiatu baníkom v podz</v>
          </cell>
          <cell r="C1049" t="str">
            <v>VI.4</v>
          </cell>
          <cell r="D1049" t="str">
            <v> - sociálne náklady (527,528)</v>
          </cell>
          <cell r="E1049">
            <v>0</v>
          </cell>
        </row>
        <row r="1050">
          <cell r="A1050">
            <v>528990</v>
          </cell>
          <cell r="B1050" t="str">
            <v>Štúdijné príspevky,príspevok ku štipendiu a štipen</v>
          </cell>
          <cell r="C1050" t="str">
            <v>VI.4</v>
          </cell>
          <cell r="D1050" t="str">
            <v> - sociálne náklady (527,528)</v>
          </cell>
          <cell r="E1050">
            <v>0</v>
          </cell>
        </row>
        <row r="1051">
          <cell r="C1051" t="str">
            <v>VI.4 Ostatné sociálne náklady(528)</v>
          </cell>
          <cell r="E1051">
            <v>0</v>
          </cell>
          <cell r="F1051">
            <v>0</v>
          </cell>
        </row>
        <row r="1052">
          <cell r="A1052">
            <v>531100</v>
          </cell>
          <cell r="B1052" t="str">
            <v>Cestná daň</v>
          </cell>
          <cell r="C1052" t="str">
            <v>VII</v>
          </cell>
          <cell r="D1052" t="str">
            <v> Dane a poplatky (53*)</v>
          </cell>
          <cell r="E1052">
            <v>0</v>
          </cell>
        </row>
        <row r="1053">
          <cell r="A1053">
            <v>531900</v>
          </cell>
          <cell r="B1053" t="str">
            <v>Pripočítateľné položky</v>
          </cell>
          <cell r="C1053" t="str">
            <v>VII</v>
          </cell>
          <cell r="D1053" t="str">
            <v> Dane a poplatky (53*)</v>
          </cell>
          <cell r="E1053">
            <v>0</v>
          </cell>
        </row>
        <row r="1054">
          <cell r="A1054">
            <v>531907</v>
          </cell>
          <cell r="B1054" t="str">
            <v>Náklady zahrnuté v dodatočnom daňovom priznaní</v>
          </cell>
          <cell r="C1054" t="str">
            <v>VII</v>
          </cell>
          <cell r="D1054" t="str">
            <v> Dane a poplatky (53*)</v>
          </cell>
          <cell r="E1054">
            <v>0</v>
          </cell>
        </row>
        <row r="1055">
          <cell r="A1055">
            <v>532100</v>
          </cell>
          <cell r="B1055" t="str">
            <v>Daň z nehnuteľnosti</v>
          </cell>
          <cell r="C1055" t="str">
            <v>VII</v>
          </cell>
          <cell r="D1055" t="str">
            <v> Dane a poplatky (53*)</v>
          </cell>
          <cell r="E1055">
            <v>0</v>
          </cell>
        </row>
        <row r="1056">
          <cell r="A1056">
            <v>532400</v>
          </cell>
          <cell r="B1056" t="str">
            <v>Daň z nehnuteľnosti</v>
          </cell>
          <cell r="C1056" t="str">
            <v>VII</v>
          </cell>
          <cell r="D1056" t="str">
            <v> Dane a poplatky (53*)</v>
          </cell>
          <cell r="E1056">
            <v>0</v>
          </cell>
        </row>
        <row r="1057">
          <cell r="A1057">
            <v>532900</v>
          </cell>
          <cell r="B1057" t="str">
            <v>Daň z prevodu a prechodu nehnuteľností</v>
          </cell>
          <cell r="C1057" t="str">
            <v>VII</v>
          </cell>
          <cell r="D1057" t="str">
            <v> Dane a poplatky (53*)</v>
          </cell>
          <cell r="E1057">
            <v>0</v>
          </cell>
        </row>
        <row r="1058">
          <cell r="A1058">
            <v>532901</v>
          </cell>
          <cell r="B1058" t="str">
            <v>Pripočitateľné položky</v>
          </cell>
          <cell r="C1058" t="str">
            <v>VII</v>
          </cell>
          <cell r="D1058" t="str">
            <v> Dane a poplatky (53*)</v>
          </cell>
          <cell r="E1058">
            <v>0</v>
          </cell>
        </row>
        <row r="1059">
          <cell r="A1059">
            <v>532907</v>
          </cell>
          <cell r="B1059" t="str">
            <v>Náklady zahrnuté v dodatočnom daňovom priznaní</v>
          </cell>
          <cell r="C1059" t="str">
            <v>VII</v>
          </cell>
          <cell r="D1059" t="str">
            <v> Dane a poplatky (53*)</v>
          </cell>
          <cell r="E1059">
            <v>0</v>
          </cell>
        </row>
        <row r="1060">
          <cell r="A1060">
            <v>538100</v>
          </cell>
          <cell r="B1060" t="str">
            <v>Miestne poplatky z predaja tabakových výrobkov a a</v>
          </cell>
          <cell r="C1060" t="str">
            <v>VII</v>
          </cell>
          <cell r="D1060" t="str">
            <v> Dane a poplatky (53*)</v>
          </cell>
          <cell r="E1060">
            <v>0</v>
          </cell>
        </row>
        <row r="1061">
          <cell r="A1061">
            <v>538110</v>
          </cell>
          <cell r="B1061" t="str">
            <v>Miestne poplatky za manipuláciu s odpadom</v>
          </cell>
          <cell r="C1061" t="str">
            <v>VII</v>
          </cell>
          <cell r="D1061" t="str">
            <v> Dane a poplatky (53*)</v>
          </cell>
          <cell r="E1061">
            <v>0</v>
          </cell>
        </row>
        <row r="1062">
          <cell r="A1062">
            <v>538210</v>
          </cell>
          <cell r="B1062" t="str">
            <v>Správne, súdne poplatky a trovy exekúcie</v>
          </cell>
          <cell r="C1062" t="str">
            <v>VII</v>
          </cell>
          <cell r="D1062" t="str">
            <v> Dane a poplatky (53*)</v>
          </cell>
          <cell r="E1062">
            <v>0</v>
          </cell>
        </row>
        <row r="1063">
          <cell r="A1063">
            <v>538310</v>
          </cell>
          <cell r="B1063" t="str">
            <v>Poplatky za znečisťovanie ovzdušia - základné </v>
          </cell>
          <cell r="C1063" t="str">
            <v>VII</v>
          </cell>
          <cell r="D1063" t="str">
            <v> Dane a poplatky (53*)</v>
          </cell>
          <cell r="E1063">
            <v>0</v>
          </cell>
        </row>
        <row r="1064">
          <cell r="A1064">
            <v>538319</v>
          </cell>
          <cell r="B1064" t="str">
            <v>Poplatky za znečisťovanie ovzdušia - základné - rezerva</v>
          </cell>
          <cell r="C1064" t="str">
            <v>VII</v>
          </cell>
          <cell r="D1064" t="str">
            <v> Dane a poplatky (53*)</v>
          </cell>
          <cell r="E1064">
            <v>0</v>
          </cell>
        </row>
        <row r="1065">
          <cell r="A1065">
            <v>538320</v>
          </cell>
          <cell r="B1065" t="str">
            <v>Poplatky za znečisťovanie vôd - základné</v>
          </cell>
          <cell r="C1065" t="str">
            <v>VII</v>
          </cell>
          <cell r="D1065" t="str">
            <v> Dane a poplatky (53*)</v>
          </cell>
          <cell r="E1065">
            <v>0</v>
          </cell>
        </row>
        <row r="1066">
          <cell r="A1066">
            <v>538500</v>
          </cell>
          <cell r="B1066" t="str">
            <v>Koncesionárske poplatky</v>
          </cell>
          <cell r="C1066" t="str">
            <v>VII</v>
          </cell>
          <cell r="D1066" t="str">
            <v> Dane a poplatky (53*)</v>
          </cell>
          <cell r="E1066">
            <v>0</v>
          </cell>
        </row>
        <row r="1067">
          <cell r="A1067">
            <v>538600</v>
          </cell>
          <cell r="B1067" t="str">
            <v>Ostatné</v>
          </cell>
          <cell r="C1067" t="str">
            <v>VII</v>
          </cell>
          <cell r="D1067" t="str">
            <v> Dane a poplatky (53*)</v>
          </cell>
          <cell r="E1067">
            <v>0</v>
          </cell>
        </row>
        <row r="1068">
          <cell r="A1068">
            <v>538900</v>
          </cell>
          <cell r="B1068" t="str">
            <v>Pripočítateľné položky</v>
          </cell>
          <cell r="C1068" t="str">
            <v>VII</v>
          </cell>
          <cell r="D1068" t="str">
            <v> Dane a poplatky (53*)</v>
          </cell>
          <cell r="E1068">
            <v>0</v>
          </cell>
        </row>
        <row r="1069">
          <cell r="A1069">
            <v>538907</v>
          </cell>
          <cell r="B1069" t="str">
            <v>Náklady zahrnuté v dodatočnom daňovom priznaní</v>
          </cell>
          <cell r="C1069" t="str">
            <v>VII</v>
          </cell>
          <cell r="D1069" t="str">
            <v> Dane a poplatky (53*)</v>
          </cell>
          <cell r="E1069">
            <v>0</v>
          </cell>
        </row>
        <row r="1070">
          <cell r="A1070">
            <v>538910</v>
          </cell>
          <cell r="B1070" t="str">
            <v>Poplatky za znečisťovanie ovzdušia - prirážky</v>
          </cell>
          <cell r="C1070" t="str">
            <v>VII</v>
          </cell>
          <cell r="D1070" t="str">
            <v> Dane a poplatky (53*)</v>
          </cell>
          <cell r="E1070">
            <v>0</v>
          </cell>
        </row>
        <row r="1071">
          <cell r="A1071">
            <v>538920</v>
          </cell>
          <cell r="B1071" t="str">
            <v>Poplatky za znečisťovanie vôd - prirážky</v>
          </cell>
          <cell r="C1071" t="str">
            <v>VII</v>
          </cell>
          <cell r="D1071" t="str">
            <v> Dane a poplatky (53*)</v>
          </cell>
          <cell r="E1071">
            <v>0</v>
          </cell>
        </row>
        <row r="1072">
          <cell r="A1072">
            <v>538950</v>
          </cell>
          <cell r="B1072" t="str">
            <v>Domeranie daní za minulé roky</v>
          </cell>
          <cell r="C1072" t="str">
            <v>VII</v>
          </cell>
          <cell r="D1072" t="str">
            <v> Dane a poplatky (53*)</v>
          </cell>
          <cell r="E1072">
            <v>0</v>
          </cell>
        </row>
        <row r="1073">
          <cell r="C1073" t="str">
            <v>  VII  Dane a poplatky (účt.sk.53)</v>
          </cell>
          <cell r="E1073">
            <v>0</v>
          </cell>
          <cell r="F1073">
            <v>0</v>
          </cell>
        </row>
        <row r="1074">
          <cell r="A1074">
            <v>551120</v>
          </cell>
          <cell r="B1074" t="str">
            <v>Odpisy aktivovaných nákladov na vývoj</v>
          </cell>
          <cell r="C1074" t="str">
            <v>VIII</v>
          </cell>
          <cell r="D1074" t="str">
            <v> Odpisy a opravné položky z DNaHM (551, 553)</v>
          </cell>
          <cell r="E1074">
            <v>0</v>
          </cell>
        </row>
        <row r="1075">
          <cell r="A1075">
            <v>551130</v>
          </cell>
          <cell r="B1075" t="str">
            <v>Odpisy softwaru</v>
          </cell>
          <cell r="C1075" t="str">
            <v>VIII</v>
          </cell>
          <cell r="D1075" t="str">
            <v> Odpisy a opravné položky z DNaHM (551, 553)</v>
          </cell>
          <cell r="E1075">
            <v>0</v>
          </cell>
        </row>
        <row r="1076">
          <cell r="A1076">
            <v>551131</v>
          </cell>
          <cell r="B1076" t="str">
            <v>Odpisy softwaru</v>
          </cell>
          <cell r="C1076" t="str">
            <v>VIII</v>
          </cell>
          <cell r="D1076" t="str">
            <v> Odpisy a opravné položky z DNaHM (551, 553)</v>
          </cell>
          <cell r="E1076">
            <v>0</v>
          </cell>
        </row>
        <row r="1077">
          <cell r="A1077">
            <v>551140</v>
          </cell>
          <cell r="B1077" t="str">
            <v>Odpisy oceniteľných práv</v>
          </cell>
          <cell r="C1077" t="str">
            <v>VIII</v>
          </cell>
          <cell r="D1077" t="str">
            <v> Odpisy a opravné položky z DNaHM (551, 553)</v>
          </cell>
          <cell r="E1077">
            <v>0</v>
          </cell>
        </row>
        <row r="1078">
          <cell r="A1078">
            <v>551150</v>
          </cell>
          <cell r="B1078" t="str">
            <v>Odpisy goodwillu</v>
          </cell>
          <cell r="C1078" t="str">
            <v>VIII</v>
          </cell>
          <cell r="D1078" t="str">
            <v> Odpisy a opravné položky z DNaHM (551, 553)</v>
          </cell>
          <cell r="E1078">
            <v>0</v>
          </cell>
        </row>
        <row r="1079">
          <cell r="A1079">
            <v>551190</v>
          </cell>
          <cell r="B1079" t="str">
            <v>Odpisy dlhodobého nehmotného majetku</v>
          </cell>
          <cell r="C1079" t="str">
            <v>VIII</v>
          </cell>
          <cell r="D1079" t="str">
            <v> Odpisy a opravné položky z DNaHM (551, 553)</v>
          </cell>
          <cell r="E1079">
            <v>0</v>
          </cell>
        </row>
        <row r="1080">
          <cell r="A1080">
            <v>551200</v>
          </cell>
          <cell r="B1080" t="str">
            <v>Odpisy banských diel - substančná metóda</v>
          </cell>
          <cell r="C1080" t="str">
            <v>VIII</v>
          </cell>
          <cell r="D1080" t="str">
            <v> Odpisy a opravné položky z DNaHM (551, 553)</v>
          </cell>
          <cell r="E1080">
            <v>0</v>
          </cell>
          <cell r="F1080">
            <v>0</v>
          </cell>
        </row>
        <row r="1081">
          <cell r="A1081">
            <v>551201</v>
          </cell>
          <cell r="B1081" t="str">
            <v>Odpisy banských diel - časová metóda</v>
          </cell>
          <cell r="C1081" t="str">
            <v>VIII</v>
          </cell>
          <cell r="D1081" t="str">
            <v> Odpisy a opravné položky z DNaHM (551, 553)</v>
          </cell>
          <cell r="E1081">
            <v>0</v>
          </cell>
          <cell r="F1081">
            <v>0</v>
          </cell>
        </row>
        <row r="1082">
          <cell r="A1082">
            <v>551204</v>
          </cell>
          <cell r="B1082" t="str">
            <v>Odpisy banských diel - časová metóda</v>
          </cell>
          <cell r="C1082" t="str">
            <v>VIII</v>
          </cell>
          <cell r="D1082" t="str">
            <v> Odpisy a opravné položky z DNaHM (551, 553)</v>
          </cell>
          <cell r="E1082">
            <v>0</v>
          </cell>
          <cell r="F1082">
            <v>0</v>
          </cell>
        </row>
        <row r="1083">
          <cell r="A1083">
            <v>551205</v>
          </cell>
          <cell r="B1083" t="str">
            <v>Odpisy banských diel - časová metóda</v>
          </cell>
          <cell r="C1083" t="str">
            <v>VIII</v>
          </cell>
          <cell r="D1083" t="str">
            <v> Odpisy a opravné položky z DNaHM (551, 553)</v>
          </cell>
          <cell r="E1083">
            <v>0</v>
          </cell>
          <cell r="F1083">
            <v>0</v>
          </cell>
        </row>
        <row r="1084">
          <cell r="A1084">
            <v>551210</v>
          </cell>
          <cell r="B1084" t="str">
            <v>Odpisy budov</v>
          </cell>
          <cell r="C1084" t="str">
            <v>VIII</v>
          </cell>
          <cell r="D1084" t="str">
            <v> Odpisy a opravné položky z DNaHM (551, 553)</v>
          </cell>
          <cell r="E1084">
            <v>0</v>
          </cell>
        </row>
        <row r="1085">
          <cell r="A1085">
            <v>551220</v>
          </cell>
          <cell r="B1085" t="str">
            <v>Odpisy strojov, prístrojov a zariadení</v>
          </cell>
          <cell r="C1085" t="str">
            <v>VIII</v>
          </cell>
          <cell r="D1085" t="str">
            <v> Odpisy a opravné položky z DNaHM (551, 553)</v>
          </cell>
          <cell r="E1085">
            <v>0</v>
          </cell>
        </row>
        <row r="1086">
          <cell r="A1086">
            <v>551221</v>
          </cell>
          <cell r="B1086" t="str">
            <v>Odpisy strojov, prístrojov a zariadení</v>
          </cell>
          <cell r="C1086" t="str">
            <v>VIII</v>
          </cell>
          <cell r="D1086" t="str">
            <v> Odpisy a opravné položky z DNaHM (551, 553)</v>
          </cell>
          <cell r="E1086">
            <v>0</v>
          </cell>
        </row>
        <row r="1087">
          <cell r="A1087">
            <v>551230</v>
          </cell>
          <cell r="B1087" t="str">
            <v>Odpisy dopravných prostriedkov</v>
          </cell>
          <cell r="C1087" t="str">
            <v>VIII</v>
          </cell>
          <cell r="D1087" t="str">
            <v> Odpisy a opravné položky z DNaHM (551, 553)</v>
          </cell>
          <cell r="E1087">
            <v>0</v>
          </cell>
        </row>
        <row r="1088">
          <cell r="A1088">
            <v>551240</v>
          </cell>
          <cell r="B1088" t="str">
            <v>Odpisy inventára</v>
          </cell>
          <cell r="C1088" t="str">
            <v>VIII</v>
          </cell>
          <cell r="D1088" t="str">
            <v> Odpisy a opravné položky z DNaHM (551, 553)</v>
          </cell>
          <cell r="E1088">
            <v>0</v>
          </cell>
        </row>
        <row r="1089">
          <cell r="A1089">
            <v>551250</v>
          </cell>
          <cell r="B1089" t="str">
            <v>Odpisy lízingové</v>
          </cell>
          <cell r="C1089" t="str">
            <v>VIII</v>
          </cell>
          <cell r="D1089" t="str">
            <v> Odpisy a opravné položky z DNaHM (551, 553)</v>
          </cell>
          <cell r="E1089">
            <v>0</v>
          </cell>
        </row>
        <row r="1090">
          <cell r="A1090">
            <v>551290</v>
          </cell>
          <cell r="B1090" t="str">
            <v>Odpisy ostatného DHM</v>
          </cell>
          <cell r="C1090" t="str">
            <v>VIII</v>
          </cell>
          <cell r="D1090" t="str">
            <v> Odpisy a opravné položky z DNaHM (551, 553)</v>
          </cell>
          <cell r="E1090">
            <v>0</v>
          </cell>
        </row>
        <row r="1091">
          <cell r="A1091">
            <v>551291</v>
          </cell>
          <cell r="B1091" t="str">
            <v>Odpisy ostatného</v>
          </cell>
          <cell r="C1091" t="str">
            <v>VIII</v>
          </cell>
          <cell r="D1091" t="str">
            <v> Odpisy a opravné položky z DNaHM (551, 553)</v>
          </cell>
          <cell r="E1091">
            <v>0</v>
          </cell>
        </row>
        <row r="1092">
          <cell r="A1092">
            <v>551292</v>
          </cell>
          <cell r="B1092" t="str">
            <v>Odpisy ostatného dlhodobého majetku - speciálne tvarovadlá a </v>
          </cell>
          <cell r="C1092" t="str">
            <v>VIII</v>
          </cell>
          <cell r="D1092" t="str">
            <v> Odpisy a opravné položky z DNaHM (551, 553)</v>
          </cell>
          <cell r="E1092">
            <v>0</v>
          </cell>
        </row>
        <row r="1093">
          <cell r="A1093">
            <v>551293</v>
          </cell>
          <cell r="B1093" t="str">
            <v>Odpisy ost. DHM nespĺňajúceho limit ocenenia - bezodplatne nadobudnutý</v>
          </cell>
          <cell r="C1093" t="str">
            <v>VIII</v>
          </cell>
          <cell r="D1093" t="str">
            <v> Odpisy a opravné položky z DNaHM (551, 553)</v>
          </cell>
          <cell r="E1093">
            <v>0</v>
          </cell>
        </row>
        <row r="1094">
          <cell r="A1094">
            <v>551530</v>
          </cell>
          <cell r="B1094" t="str">
            <v>Odpisy dlhodobého hmotného majetku nespĺňajúceho limit ocenenia</v>
          </cell>
          <cell r="C1094" t="str">
            <v>VIII</v>
          </cell>
          <cell r="D1094" t="str">
            <v> Odpisy a opravné položky z DNaHM (551, 553)</v>
          </cell>
          <cell r="E1094">
            <v>0</v>
          </cell>
        </row>
        <row r="1095">
          <cell r="A1095">
            <v>551600</v>
          </cell>
          <cell r="B1095" t="str">
            <v>Zostatková cena vyradeného dlhodobého hmotného a dlhodobého nehmotného majetku</v>
          </cell>
          <cell r="C1095" t="str">
            <v>VIII</v>
          </cell>
          <cell r="D1095" t="str">
            <v> Odpisy a opravné položky z DNaHM (551, 553)</v>
          </cell>
          <cell r="E1095">
            <v>0</v>
          </cell>
        </row>
        <row r="1096">
          <cell r="A1096">
            <v>551601</v>
          </cell>
          <cell r="B1096" t="str">
            <v>ZC vyradeného DH</v>
          </cell>
          <cell r="C1096" t="str">
            <v>VIII</v>
          </cell>
          <cell r="D1096" t="str">
            <v> Odpisy a opravné položky z DNaHM (551, 553)</v>
          </cell>
          <cell r="E1096">
            <v>0</v>
          </cell>
        </row>
        <row r="1097">
          <cell r="A1097">
            <v>551881</v>
          </cell>
          <cell r="B1097" t="str">
            <v>Odpisy ban diel hradené zo štátnej pomoci</v>
          </cell>
          <cell r="C1097" t="str">
            <v>VIII</v>
          </cell>
          <cell r="D1097" t="str">
            <v> Odpisy a opravné položky z DNaHM (551, 553)</v>
          </cell>
          <cell r="E1097">
            <v>0</v>
          </cell>
          <cell r="F1097">
            <v>0</v>
          </cell>
        </row>
        <row r="1098">
          <cell r="A1098">
            <v>551882</v>
          </cell>
          <cell r="B1098" t="str">
            <v>Odpisy strojov a zar hradené zo štátnej pomoci</v>
          </cell>
          <cell r="C1098" t="str">
            <v>VIII</v>
          </cell>
          <cell r="D1098" t="str">
            <v> Odpisy a opravné položky z DNaHM (551, 553)</v>
          </cell>
          <cell r="E1098">
            <v>0</v>
          </cell>
        </row>
        <row r="1099">
          <cell r="A1099">
            <v>551884</v>
          </cell>
          <cell r="B1099" t="str">
            <v>Odpisy strojov a zar hradené zdotácie od MÚ</v>
          </cell>
          <cell r="C1099" t="str">
            <v>VIII</v>
          </cell>
          <cell r="D1099" t="str">
            <v> Odpisy a opravné položky z DNaHM (551, 553)</v>
          </cell>
          <cell r="E1099">
            <v>0</v>
          </cell>
        </row>
        <row r="1100">
          <cell r="A1100">
            <v>551886</v>
          </cell>
          <cell r="B1100" t="str">
            <v>Odpisy strojov a zar hradené zdotácie od OÚP</v>
          </cell>
          <cell r="C1100" t="str">
            <v>VIII</v>
          </cell>
          <cell r="D1100" t="str">
            <v> Odpisy a opravné položky z DNaHM (551, 553)</v>
          </cell>
          <cell r="E1100">
            <v>0</v>
          </cell>
        </row>
        <row r="1101">
          <cell r="A1101">
            <v>551900</v>
          </cell>
          <cell r="B1101" t="str">
            <v>Pripočitateľné položky</v>
          </cell>
          <cell r="C1101" t="str">
            <v>VIII</v>
          </cell>
          <cell r="D1101" t="str">
            <v> Odpisy a opravné položky z DNaHM (551, 553)</v>
          </cell>
          <cell r="E1101">
            <v>0</v>
          </cell>
        </row>
        <row r="1102">
          <cell r="A1102">
            <v>551907</v>
          </cell>
          <cell r="B1102" t="str">
            <v>Náklady zahrnuté v dodatočnom daňovom priznaní</v>
          </cell>
          <cell r="C1102" t="str">
            <v>VIII</v>
          </cell>
          <cell r="D1102" t="str">
            <v> Odpisy a opravné položky z DNaHM (551, 553)</v>
          </cell>
          <cell r="E1102">
            <v>0</v>
          </cell>
        </row>
        <row r="1103">
          <cell r="A1103">
            <v>551910</v>
          </cell>
          <cell r="B1103" t="str">
            <v>Zostatková cena vyradeného dlhodobého hmotného a dlhodobého nehmotného majetku</v>
          </cell>
          <cell r="C1103" t="str">
            <v>VIII</v>
          </cell>
          <cell r="D1103" t="str">
            <v> Odpisy a opravné položky z DNaHM (551, 553)</v>
          </cell>
          <cell r="E1103">
            <v>0</v>
          </cell>
        </row>
        <row r="1104">
          <cell r="A1104">
            <v>551920</v>
          </cell>
          <cell r="B1104" t="str">
            <v>Odpisy vyradeného dlhodobého hmotného majetku nespĺň. limit ocenenia</v>
          </cell>
          <cell r="C1104" t="str">
            <v>VIII</v>
          </cell>
          <cell r="D1104" t="str">
            <v> Odpisy a opravné položky z DNaHM (551, 553)</v>
          </cell>
          <cell r="E1104">
            <v>0</v>
          </cell>
        </row>
        <row r="1105">
          <cell r="A1105">
            <v>551982</v>
          </cell>
          <cell r="B1105" t="str">
            <v>Odpisy strojov a zar. hradené zo štátnej pomoci</v>
          </cell>
          <cell r="C1105" t="str">
            <v>VIII</v>
          </cell>
          <cell r="D1105" t="str">
            <v> Odpisy a opravné položky z DNaHM (551, 553)</v>
          </cell>
          <cell r="E1105">
            <v>0</v>
          </cell>
        </row>
        <row r="1106">
          <cell r="A1106">
            <v>553910</v>
          </cell>
          <cell r="B1106" t="str">
            <v>Tvorba OP k DNeHM - pokles hodnoty</v>
          </cell>
          <cell r="C1106" t="str">
            <v>VIII</v>
          </cell>
          <cell r="D1106" t="str">
            <v> Odpisy a opravné položky z DNaHM (551, 553)</v>
          </cell>
          <cell r="E1106">
            <v>0</v>
          </cell>
        </row>
        <row r="1107">
          <cell r="A1107">
            <v>553911</v>
          </cell>
          <cell r="B1107" t="str">
            <v>Zúčtov.OP k DNeHM - pokles hodnoty</v>
          </cell>
          <cell r="C1107" t="str">
            <v>VIII</v>
          </cell>
          <cell r="D1107" t="str">
            <v> Odpisy a opravné položky z DNaHM (551, 553)</v>
          </cell>
          <cell r="E1107">
            <v>0</v>
          </cell>
        </row>
        <row r="1108">
          <cell r="A1108">
            <v>553920</v>
          </cell>
          <cell r="B1108" t="str">
            <v>Tvorba OP k DHM - pokles hodnoty</v>
          </cell>
          <cell r="C1108" t="str">
            <v>VIII</v>
          </cell>
          <cell r="D1108" t="str">
            <v> Odpisy a opravné položky z DNaHM (551, 553)</v>
          </cell>
          <cell r="E1108">
            <v>0</v>
          </cell>
        </row>
        <row r="1109">
          <cell r="A1109">
            <v>553921</v>
          </cell>
          <cell r="B1109" t="str">
            <v>Zúčtov.OP k DHM - pokles hodnoty</v>
          </cell>
          <cell r="C1109" t="str">
            <v>VIII</v>
          </cell>
          <cell r="D1109" t="str">
            <v> Odpisy a opravné položky z DNaHM (551, 553)</v>
          </cell>
          <cell r="E1109">
            <v>0</v>
          </cell>
        </row>
        <row r="1110">
          <cell r="C1110" t="str">
            <v> VIII  Odpisy nehm. a hmot. majetku (551)</v>
          </cell>
          <cell r="D1110" t="str">
            <v> Odpisy a opravné položky z DNaHM (551, 553)</v>
          </cell>
          <cell r="E1110">
            <v>0</v>
          </cell>
          <cell r="F1110">
            <v>0</v>
          </cell>
        </row>
        <row r="1111">
          <cell r="A1111">
            <v>541001</v>
          </cell>
          <cell r="B1111" t="str">
            <v>Cena predaného DNeHM nad rámec ZH - redukcie v rámci a. s.</v>
          </cell>
          <cell r="C1111" t="str">
            <v>IX</v>
          </cell>
          <cell r="D1111" t="str">
            <v> Zost.cena pred. dlhodob. majetku a mat. (541,542)</v>
          </cell>
          <cell r="E1111">
            <v>0</v>
          </cell>
        </row>
        <row r="1112">
          <cell r="A1112">
            <v>541002</v>
          </cell>
          <cell r="B1112" t="str">
            <v>Cena predaných dopravných prostriedkov nad rámec ZH -redukcie v rámci a.s. </v>
          </cell>
          <cell r="C1112" t="str">
            <v>IX</v>
          </cell>
          <cell r="D1112" t="str">
            <v> Zost.cena pred. dlhodob. majetku a mat. (541,542)</v>
          </cell>
          <cell r="E1112">
            <v>0</v>
          </cell>
        </row>
        <row r="1113">
          <cell r="A1113">
            <v>541003</v>
          </cell>
          <cell r="B1113" t="str">
            <v>Cena predaných strojov, prístrojov a zariadení nad rámec ZH - red.v rámci a.s.</v>
          </cell>
          <cell r="C1113" t="str">
            <v>IX</v>
          </cell>
          <cell r="D1113" t="str">
            <v> Zost.cena pred. dlhodob. majetku a mat. (541,542)</v>
          </cell>
          <cell r="E1113">
            <v>0</v>
          </cell>
        </row>
        <row r="1114">
          <cell r="A1114">
            <v>541004</v>
          </cell>
          <cell r="B1114" t="str">
            <v>Cena predaného DHM nespľň. limit ocenenia nad rámec ZH - red.v rámci a. s. </v>
          </cell>
          <cell r="C1114" t="str">
            <v>IX</v>
          </cell>
          <cell r="D1114" t="str">
            <v> Zost.cena pred. dlhodob. majetku a mat. (541,542)</v>
          </cell>
          <cell r="E1114">
            <v>0</v>
          </cell>
        </row>
        <row r="1115">
          <cell r="A1115">
            <v>541006</v>
          </cell>
          <cell r="B1115" t="str">
            <v>Cena predaného ostatného DHM nad rámec ZH - redukcie v rámci a. s.</v>
          </cell>
          <cell r="C1115" t="str">
            <v>IX</v>
          </cell>
          <cell r="D1115" t="str">
            <v> Zost.cena pred. dlhodob. majetku a mat. (541,542)</v>
          </cell>
          <cell r="E1115">
            <v>0</v>
          </cell>
        </row>
        <row r="1116">
          <cell r="A1116">
            <v>541100</v>
          </cell>
          <cell r="B1116" t="str">
            <v>Zostatková cena predaného dlhodobého nehmotného majetku</v>
          </cell>
          <cell r="C1116" t="str">
            <v>IX</v>
          </cell>
          <cell r="D1116" t="str">
            <v> Zost.cena pred. dlhodob. majetku a mat. (541,542)</v>
          </cell>
          <cell r="E1116">
            <v>0</v>
          </cell>
        </row>
        <row r="1117">
          <cell r="A1117">
            <v>541200</v>
          </cell>
          <cell r="B1117" t="str">
            <v>Zostatková cena predaných stavieb</v>
          </cell>
          <cell r="C1117" t="str">
            <v>IX</v>
          </cell>
          <cell r="D1117" t="str">
            <v> Zost.cena pred. dlhodob. majetku a mat. (541,542)</v>
          </cell>
          <cell r="E1117">
            <v>0</v>
          </cell>
        </row>
        <row r="1118">
          <cell r="A1118">
            <v>541300</v>
          </cell>
          <cell r="B1118" t="str">
            <v>Zostatková cena predaných strojov, prístrojov, zariadení, dopravných prostriedkov </v>
          </cell>
          <cell r="C1118" t="str">
            <v>IX</v>
          </cell>
          <cell r="D1118" t="str">
            <v> Zost.cena pred. dlhodob. majetku a mat. (541,542)</v>
          </cell>
          <cell r="E1118">
            <v>0</v>
          </cell>
        </row>
        <row r="1119">
          <cell r="A1119">
            <v>541400</v>
          </cell>
          <cell r="B1119" t="str">
            <v>Zostatková cena predaného dlhodobého hmotného majetku nespĺňajúceho limit ocenenia</v>
          </cell>
          <cell r="C1119" t="str">
            <v>IX</v>
          </cell>
          <cell r="D1119" t="str">
            <v> Zost.cena pred. dlhodob. majetku a mat. (541,542)</v>
          </cell>
          <cell r="E1119">
            <v>0</v>
          </cell>
        </row>
        <row r="1120">
          <cell r="A1120">
            <v>541500</v>
          </cell>
          <cell r="B1120" t="str">
            <v>Zostatková cena predaných pozemkov</v>
          </cell>
          <cell r="C1120" t="str">
            <v>IX</v>
          </cell>
          <cell r="D1120" t="str">
            <v> Zost.cena pred. dlhodob. majetku a mat. (541,542)</v>
          </cell>
          <cell r="E1120">
            <v>0</v>
          </cell>
        </row>
        <row r="1121">
          <cell r="A1121">
            <v>541600</v>
          </cell>
          <cell r="B1121" t="str">
            <v>Zostatková cena predaných umeleckých diel</v>
          </cell>
          <cell r="C1121" t="str">
            <v>IX</v>
          </cell>
          <cell r="D1121" t="str">
            <v> Zost.cena pred. dlhodob. majetku a mat. (541,542)</v>
          </cell>
          <cell r="E1121">
            <v>0</v>
          </cell>
        </row>
        <row r="1122">
          <cell r="A1122">
            <v>541900</v>
          </cell>
          <cell r="B1122" t="str">
            <v>Pripočitateľné položky</v>
          </cell>
          <cell r="C1122" t="str">
            <v>IX</v>
          </cell>
          <cell r="D1122" t="str">
            <v> Zost.cena pred. dlhodob. majetku a mat. (541,542)</v>
          </cell>
          <cell r="E1122">
            <v>0</v>
          </cell>
        </row>
        <row r="1123">
          <cell r="A1123">
            <v>541907</v>
          </cell>
          <cell r="B1123" t="str">
            <v>Náklady zahrnuté v dodatočnom daňovom priznaní</v>
          </cell>
          <cell r="C1123" t="str">
            <v>IX</v>
          </cell>
          <cell r="D1123" t="str">
            <v> Zost.cena pred. dlhodob. majetku a mat. (541,542)</v>
          </cell>
          <cell r="E1123">
            <v>0</v>
          </cell>
        </row>
        <row r="1124">
          <cell r="A1124">
            <v>541910</v>
          </cell>
          <cell r="B1124" t="str">
            <v>Zostatková cena predaného dlhodobého nehmotného majetku</v>
          </cell>
          <cell r="C1124" t="str">
            <v>IX</v>
          </cell>
          <cell r="D1124" t="str">
            <v> Zost.cena pred. dlhodob. majetku a mat. (541,542)</v>
          </cell>
          <cell r="E1124">
            <v>0</v>
          </cell>
        </row>
        <row r="1125">
          <cell r="A1125">
            <v>541920</v>
          </cell>
          <cell r="B1125" t="str">
            <v>Zostatková cena predaných stavieb</v>
          </cell>
          <cell r="C1125" t="str">
            <v>IX</v>
          </cell>
          <cell r="D1125" t="str">
            <v> Zost.cena pred. dlhodob. majetku a mat. (541,542)</v>
          </cell>
          <cell r="E1125">
            <v>0</v>
          </cell>
        </row>
        <row r="1126">
          <cell r="A1126">
            <v>541930</v>
          </cell>
          <cell r="B1126" t="str">
            <v>Zostatková cena predaných strojov, prístrojov, zariadení, dopravných prostriedkov</v>
          </cell>
          <cell r="C1126" t="str">
            <v>IX</v>
          </cell>
          <cell r="D1126" t="str">
            <v> Zost.cena pred. dlhodob. majetku a mat. (541,542)</v>
          </cell>
          <cell r="E1126">
            <v>0</v>
          </cell>
        </row>
        <row r="1127">
          <cell r="A1127">
            <v>541940</v>
          </cell>
          <cell r="B1127" t="str">
            <v>Zostatková cena predaného dlhodobého hmotného majetku nespĺňajúceho limit ocenenia</v>
          </cell>
          <cell r="C1127" t="str">
            <v>IX</v>
          </cell>
          <cell r="D1127" t="str">
            <v> Zost.cena pred. dlhodob. majetku a mat. (541,542)</v>
          </cell>
          <cell r="E1127">
            <v>0</v>
          </cell>
        </row>
        <row r="1128">
          <cell r="A1128">
            <v>541950</v>
          </cell>
          <cell r="B1128" t="str">
            <v>Zostatková cena predaných pozemkov</v>
          </cell>
          <cell r="C1128" t="str">
            <v>IX</v>
          </cell>
          <cell r="D1128" t="str">
            <v> Zost.cena pred. dlhodob. majetku a mat. (541,542)</v>
          </cell>
          <cell r="E1128">
            <v>0</v>
          </cell>
        </row>
        <row r="1129">
          <cell r="A1129">
            <v>541960</v>
          </cell>
          <cell r="B1129" t="str">
            <v>Zostatková cena predaných umeleckých diel</v>
          </cell>
          <cell r="C1129" t="str">
            <v>IX</v>
          </cell>
          <cell r="D1129" t="str">
            <v> Zost.cena pred. dlhodob. majetku a mat. (541,542)</v>
          </cell>
          <cell r="E1129">
            <v>0</v>
          </cell>
        </row>
        <row r="1130">
          <cell r="C1130" t="str">
            <v> IX Zostatková cena predaného NEaHM (541)</v>
          </cell>
          <cell r="E1130">
            <v>0</v>
          </cell>
          <cell r="F1130">
            <v>0</v>
          </cell>
        </row>
        <row r="1131">
          <cell r="A1131">
            <v>542100</v>
          </cell>
          <cell r="B1131" t="str">
            <v>Predaný materiál</v>
          </cell>
          <cell r="C1131" t="str">
            <v>IX</v>
          </cell>
          <cell r="D1131" t="str">
            <v> Zost.cena pred. dlhodob. majetku a mat. (541,542)</v>
          </cell>
          <cell r="E1131">
            <v>0</v>
          </cell>
        </row>
        <row r="1132">
          <cell r="A1132">
            <v>5421001</v>
          </cell>
          <cell r="B1132" t="str">
            <v>Predaný materiál - manuálne zaúčtovanie</v>
          </cell>
          <cell r="C1132" t="str">
            <v>IX</v>
          </cell>
          <cell r="D1132" t="str">
            <v> Zost.cena pred. dlhodob. majetku a mat. (541,542)</v>
          </cell>
          <cell r="E1132">
            <v>0</v>
          </cell>
        </row>
        <row r="1133">
          <cell r="A1133">
            <v>542110</v>
          </cell>
          <cell r="B1133" t="str">
            <v>Predaný materiál v rámci HBZS a Ras </v>
          </cell>
          <cell r="C1133" t="str">
            <v>IX</v>
          </cell>
          <cell r="D1133" t="str">
            <v> Zost.cena pred. dlhodob. majetku a mat. (541,542)</v>
          </cell>
          <cell r="E1133">
            <v>0</v>
          </cell>
        </row>
        <row r="1134">
          <cell r="A1134">
            <v>542500</v>
          </cell>
          <cell r="B1134" t="str">
            <v>Ostatný predaný materiál</v>
          </cell>
          <cell r="C1134" t="str">
            <v>IX</v>
          </cell>
          <cell r="D1134" t="str">
            <v> Zost.cena pred. dlhodob. majetku a mat. (541,542)</v>
          </cell>
          <cell r="E1134">
            <v>0</v>
          </cell>
        </row>
        <row r="1135">
          <cell r="C1135" t="str">
            <v> IX Predaný materiál (542)</v>
          </cell>
          <cell r="E1135">
            <v>0</v>
          </cell>
          <cell r="F1135">
            <v>0</v>
          </cell>
        </row>
        <row r="1136">
          <cell r="A1136">
            <v>505910</v>
          </cell>
          <cell r="B1136" t="str">
            <v>Tvorba OP k materiálu</v>
          </cell>
          <cell r="C1136" t="str">
            <v>X</v>
          </cell>
          <cell r="D1136" t="str">
            <v> Tvor. opr. pol. do nákladov na hos. činnosť (505,547,553,557,558,559)</v>
          </cell>
          <cell r="E1136">
            <v>0</v>
          </cell>
        </row>
        <row r="1137">
          <cell r="A1137">
            <v>505920</v>
          </cell>
          <cell r="B1137" t="str">
            <v>Zúčtovanie OP k materiálu</v>
          </cell>
          <cell r="C1137" t="str">
            <v>X</v>
          </cell>
          <cell r="D1137" t="str">
            <v> Tvor. opr. pol. do nákladov na hos. činnosť (505,547,553,557,558,559)</v>
          </cell>
          <cell r="E1137">
            <v>0</v>
          </cell>
        </row>
        <row r="1138">
          <cell r="A1138">
            <v>547100</v>
          </cell>
          <cell r="B1138" t="str">
            <v>Tvorba OP k pohľ</v>
          </cell>
          <cell r="C1138" t="str">
            <v>X</v>
          </cell>
          <cell r="D1138" t="str">
            <v> Tvor. opr. pol. do nákladov na hos. činnosť (505,547,553,557,558,559)</v>
          </cell>
          <cell r="E1138">
            <v>0</v>
          </cell>
        </row>
        <row r="1139">
          <cell r="A1139">
            <v>547110</v>
          </cell>
          <cell r="B1139" t="str">
            <v>Zúčtov.OP k pohľ</v>
          </cell>
          <cell r="C1139" t="str">
            <v>X</v>
          </cell>
          <cell r="D1139" t="str">
            <v> Tvor. opr. pol. do nákladov na hos. činnosť (505,547,553,557,558,559)</v>
          </cell>
          <cell r="E1139">
            <v>0</v>
          </cell>
        </row>
        <row r="1140">
          <cell r="A1140">
            <v>547200</v>
          </cell>
          <cell r="B1140" t="str">
            <v>Tvorba OP k nepr</v>
          </cell>
          <cell r="C1140" t="str">
            <v>X</v>
          </cell>
          <cell r="D1140" t="str">
            <v> Tvor. opr. pol. do nákladov na hos. činnosť (505,547,553,557,558,559)</v>
          </cell>
          <cell r="E1140">
            <v>0</v>
          </cell>
        </row>
        <row r="1141">
          <cell r="A1141">
            <v>547210</v>
          </cell>
          <cell r="B1141" t="str">
            <v>Zúčtov.OP k nepr</v>
          </cell>
          <cell r="C1141" t="str">
            <v>X</v>
          </cell>
          <cell r="D1141" t="str">
            <v> Tvor. opr. pol. do nákladov na hos. činnosť (505,547,553,557,558,559)</v>
          </cell>
          <cell r="E1141">
            <v>0</v>
          </cell>
        </row>
        <row r="1142">
          <cell r="A1142">
            <v>547907</v>
          </cell>
          <cell r="B1142" t="str">
            <v>Náklady zahrnuté v dodatočnom daňovom priznaní</v>
          </cell>
          <cell r="C1142" t="str">
            <v>X</v>
          </cell>
          <cell r="D1142" t="str">
            <v> Tvor. opr. pol. do nákladov na hos. činnosť (505,547,553,557,558,559)</v>
          </cell>
          <cell r="E1142">
            <v>0</v>
          </cell>
        </row>
        <row r="1143">
          <cell r="A1143">
            <v>547910</v>
          </cell>
          <cell r="B1143" t="str">
            <v>Tvorba ostatných</v>
          </cell>
          <cell r="C1143" t="str">
            <v>X</v>
          </cell>
          <cell r="D1143" t="str">
            <v> Tvor. opr. pol. do nákladov na hos. činnosť (505,547,553,557,558,559)</v>
          </cell>
          <cell r="E1143">
            <v>0</v>
          </cell>
        </row>
        <row r="1144">
          <cell r="A1144">
            <v>547920</v>
          </cell>
          <cell r="B1144" t="str">
            <v>Zúčtov.ostatných</v>
          </cell>
          <cell r="C1144" t="str">
            <v>X</v>
          </cell>
          <cell r="D1144" t="str">
            <v> Tvor. opr. pol. do nákladov na hos. činnosť (505,547,553,557,558,559)</v>
          </cell>
          <cell r="E1144">
            <v>0</v>
          </cell>
        </row>
        <row r="1145">
          <cell r="A1145">
            <v>547950</v>
          </cell>
          <cell r="B1145" t="str">
            <v>Zúčtov.OP k rizi</v>
          </cell>
          <cell r="C1145" t="str">
            <v>X</v>
          </cell>
          <cell r="D1145" t="str">
            <v> Tvor. opr. pol. do nákladov na hos. činnosť (505,547,553,557,558,559)</v>
          </cell>
          <cell r="E1145">
            <v>0</v>
          </cell>
        </row>
        <row r="1146">
          <cell r="A1146">
            <v>547980</v>
          </cell>
          <cell r="C1146" t="str">
            <v>X</v>
          </cell>
          <cell r="D1146" t="str">
            <v> Tvor. opr. pol. do nákladov na hos. činnosť (505,547,553,557,558,559)</v>
          </cell>
          <cell r="E1146">
            <v>0</v>
          </cell>
        </row>
        <row r="1147">
          <cell r="A1147">
            <v>557900</v>
          </cell>
          <cell r="B1147" t="str">
            <v>Zúčtovanie oprávky k opravnej položke k nadobud.ma</v>
          </cell>
          <cell r="C1147" t="str">
            <v>X</v>
          </cell>
          <cell r="D1147" t="str">
            <v> Tvor. opr. pol. do nákladov na hos. činnosť (505,547,553,557,558,559)</v>
          </cell>
          <cell r="E1147">
            <v>0</v>
          </cell>
        </row>
        <row r="1148">
          <cell r="A1148">
            <v>558100</v>
          </cell>
          <cell r="B1148" t="str">
            <v>Tvorba opravných položiek k pohľadávkam v konkurze a vyrovnaní</v>
          </cell>
          <cell r="C1148" t="str">
            <v>X</v>
          </cell>
          <cell r="D1148" t="str">
            <v> Tvor. opr. pol. do nákladov na hos. činnosť (505,547,553,557,558,559)</v>
          </cell>
          <cell r="E1148">
            <v>0</v>
          </cell>
        </row>
        <row r="1149">
          <cell r="A1149">
            <v>558200</v>
          </cell>
          <cell r="B1149" t="str">
            <v>Tvorba opr. položiek k nepremlčaným pohľadávkam </v>
          </cell>
          <cell r="C1149" t="str">
            <v>X</v>
          </cell>
          <cell r="D1149" t="str">
            <v> Tvor. opr. pol. do nákladov na hos. činnosť (505,547,553,557,558,559)</v>
          </cell>
          <cell r="E1149">
            <v>0</v>
          </cell>
        </row>
        <row r="1150">
          <cell r="A1150">
            <v>559907</v>
          </cell>
          <cell r="B1150" t="str">
            <v>Tvorba ostatných</v>
          </cell>
          <cell r="C1150" t="str">
            <v>X</v>
          </cell>
          <cell r="D1150" t="str">
            <v> Tvor. opr. pol. do nákladov na hos. činnosť (505,547,553,557,558,559)</v>
          </cell>
          <cell r="E1150">
            <v>0</v>
          </cell>
        </row>
        <row r="1151">
          <cell r="A1151">
            <v>559910</v>
          </cell>
          <cell r="B1151" t="str">
            <v>Náklady zahrnuté v dodatočnom daňovom priznaní</v>
          </cell>
          <cell r="C1151" t="str">
            <v>X</v>
          </cell>
          <cell r="D1151" t="str">
            <v> Tvor. opr. pol. do nákladov na hos. činnosť (505,547,553,557,558,559)</v>
          </cell>
          <cell r="E1151">
            <v>0</v>
          </cell>
        </row>
        <row r="1152">
          <cell r="A1152">
            <v>559920</v>
          </cell>
          <cell r="B1152" t="str">
            <v>Opravná položka k zásobám </v>
          </cell>
          <cell r="C1152" t="str">
            <v>X</v>
          </cell>
          <cell r="D1152" t="str">
            <v> Tvor. opr. pol. do nákladov na hos. činnosť (505,547,553,557,558,559)</v>
          </cell>
          <cell r="E1152">
            <v>0</v>
          </cell>
        </row>
        <row r="1153">
          <cell r="A1153">
            <v>559930</v>
          </cell>
          <cell r="B1153" t="str">
            <v>Opravná položka k nedokončenej výrobe </v>
          </cell>
          <cell r="C1153" t="str">
            <v>X</v>
          </cell>
          <cell r="D1153" t="str">
            <v> Tvor. opr. pol. do nákladov na hos. činnosť (505,547,553,557,558,559)</v>
          </cell>
          <cell r="E1153">
            <v>0</v>
          </cell>
        </row>
        <row r="1154">
          <cell r="A1154">
            <v>559940</v>
          </cell>
          <cell r="B1154" t="str">
            <v>Opravná polozka k rizikovým pohladávkam</v>
          </cell>
          <cell r="C1154" t="str">
            <v>X</v>
          </cell>
          <cell r="D1154" t="str">
            <v> Tvor. opr. pol. do nákladov na hos. činnosť (505,547,553,557,558,559)</v>
          </cell>
          <cell r="E1154">
            <v>0</v>
          </cell>
        </row>
        <row r="1155">
          <cell r="A1155">
            <v>559950</v>
          </cell>
          <cell r="B1155" t="str">
            <v>Tvorba - pokles hodnoty dlhodobého nehmotného majetku </v>
          </cell>
          <cell r="C1155" t="str">
            <v>X</v>
          </cell>
          <cell r="D1155" t="str">
            <v> Tvor. opr. pol. do nákladov na hos. činnosť (505,547,553,557,558,559)</v>
          </cell>
          <cell r="E1155">
            <v>0</v>
          </cell>
        </row>
        <row r="1156">
          <cell r="A1156">
            <v>559960</v>
          </cell>
          <cell r="B1156" t="str">
            <v>Tvorba - pokles hodnoty dlhodobého hmotného majetku </v>
          </cell>
          <cell r="C1156" t="str">
            <v>X</v>
          </cell>
          <cell r="D1156" t="str">
            <v> Tvor. opr. pol. do nákladov na hos. činnosť (505,547,553,557,558,559)</v>
          </cell>
          <cell r="E1156">
            <v>0</v>
          </cell>
        </row>
        <row r="1157">
          <cell r="C1157" t="str">
            <v> X Tvorba opr.pol. do nákl. na hosp. činnosť (505,547,553,557, 558, 559)</v>
          </cell>
          <cell r="E1157">
            <v>0</v>
          </cell>
          <cell r="F1157">
            <v>0</v>
          </cell>
        </row>
        <row r="1158">
          <cell r="A1158">
            <v>543900</v>
          </cell>
          <cell r="B1158" t="str">
            <v>Pripočítateľné položky</v>
          </cell>
          <cell r="C1158" t="str">
            <v>XI</v>
          </cell>
          <cell r="D1158" t="str">
            <v> Ostatné náklady na hospodársku činnosť (543-546,548,549)</v>
          </cell>
          <cell r="E1158">
            <v>0</v>
          </cell>
        </row>
        <row r="1159">
          <cell r="A1159">
            <v>543901</v>
          </cell>
          <cell r="B1159" t="str">
            <v>Dary - neuznaný náklad</v>
          </cell>
          <cell r="C1159" t="str">
            <v>XI</v>
          </cell>
          <cell r="D1159" t="str">
            <v> Ostatné náklady na hospodársku činnosť (543-546,548,549)</v>
          </cell>
          <cell r="E1159">
            <v>0</v>
          </cell>
        </row>
        <row r="1160">
          <cell r="A1160">
            <v>543910</v>
          </cell>
          <cell r="B1160" t="str">
            <v>Dary peňažné v súlade s $20ods.4,Zak.286/92</v>
          </cell>
          <cell r="C1160" t="str">
            <v>XI</v>
          </cell>
          <cell r="D1160" t="str">
            <v> Ostatné náklady na hospodársku činnosť (543-546,548,549)</v>
          </cell>
          <cell r="E1160">
            <v>0</v>
          </cell>
        </row>
        <row r="1161">
          <cell r="A1161">
            <v>543915</v>
          </cell>
          <cell r="B1161" t="str">
            <v>Nepeňažné dary       - v súlade s §20 ods.4 zák.28</v>
          </cell>
          <cell r="C1161" t="str">
            <v>XI</v>
          </cell>
          <cell r="D1161" t="str">
            <v> Ostatné náklady na hospodársku činnosť (543-546,548,549)</v>
          </cell>
          <cell r="E1161">
            <v>0</v>
          </cell>
        </row>
        <row r="1162">
          <cell r="C1162" t="str">
            <v>In   Dary (543)</v>
          </cell>
          <cell r="E1162">
            <v>0</v>
          </cell>
          <cell r="F1162">
            <v>0</v>
          </cell>
        </row>
        <row r="1163">
          <cell r="A1163">
            <v>544100</v>
          </cell>
          <cell r="B1163" t="str">
            <v>Penále za nedodržanie obchodných zmlúv</v>
          </cell>
          <cell r="C1163" t="str">
            <v>XI</v>
          </cell>
          <cell r="D1163" t="str">
            <v> Ostatné náklady na hospodársku činnosť (543-546,548,549)</v>
          </cell>
          <cell r="E1163">
            <v>0</v>
          </cell>
        </row>
        <row r="1164">
          <cell r="A1164">
            <v>544200</v>
          </cell>
          <cell r="B1164" t="str">
            <v>Sankcie za nedodanie, neodobratie alebo prekročenie dodávok energie podľa obch. zmlúv</v>
          </cell>
          <cell r="C1164" t="str">
            <v>XI</v>
          </cell>
          <cell r="D1164" t="str">
            <v> Ostatné náklady na hospodársku činnosť (543-546,548,549)</v>
          </cell>
          <cell r="E1164">
            <v>0</v>
          </cell>
        </row>
        <row r="1165">
          <cell r="A1165">
            <v>544300</v>
          </cell>
          <cell r="B1165" t="str">
            <v>Poplatky za nenaloženie a nevyloženie vozových jednotiek za včasnú nakládku a vykládku</v>
          </cell>
          <cell r="C1165" t="str">
            <v>XI</v>
          </cell>
          <cell r="D1165" t="str">
            <v> Ostatné náklady na hospodársku činnosť (543-546,548,549)</v>
          </cell>
          <cell r="E1165">
            <v>0</v>
          </cell>
        </row>
        <row r="1166">
          <cell r="A1166">
            <v>544800</v>
          </cell>
          <cell r="B1166" t="str">
            <v>Ostatné zmluvné pokuty a penále</v>
          </cell>
          <cell r="C1166" t="str">
            <v>XI</v>
          </cell>
          <cell r="D1166" t="str">
            <v> Ostatné náklady na hospodársku činnosť (543-546,548,549)</v>
          </cell>
          <cell r="E1166">
            <v>0</v>
          </cell>
        </row>
        <row r="1167">
          <cell r="A1167">
            <v>544900</v>
          </cell>
          <cell r="B1167" t="str">
            <v>Pripočitateľné položky</v>
          </cell>
          <cell r="C1167" t="str">
            <v>XI</v>
          </cell>
          <cell r="D1167" t="str">
            <v> Ostatné náklady na hospodársku činnosť (543-546,548,549)</v>
          </cell>
          <cell r="E1167">
            <v>0</v>
          </cell>
        </row>
        <row r="1168">
          <cell r="A1168">
            <v>545900</v>
          </cell>
          <cell r="B1168" t="str">
            <v>Pripočítateľné položky</v>
          </cell>
          <cell r="C1168" t="str">
            <v>XI</v>
          </cell>
          <cell r="D1168" t="str">
            <v> Ostatné náklady na hospodársku činnosť (543-546,548,549)</v>
          </cell>
          <cell r="E1168">
            <v>0</v>
          </cell>
        </row>
        <row r="1169">
          <cell r="A1169">
            <v>545901</v>
          </cell>
          <cell r="B1169" t="str">
            <v>Úroky zo súdnych sporov</v>
          </cell>
          <cell r="C1169" t="str">
            <v>XI</v>
          </cell>
          <cell r="D1169" t="str">
            <v> Ostatné náklady na hospodársku činnosť (543-546,548,549)</v>
          </cell>
          <cell r="E1169">
            <v>0</v>
          </cell>
        </row>
        <row r="1170">
          <cell r="A1170">
            <v>545910</v>
          </cell>
          <cell r="B1170" t="str">
            <v>Penále za oneskorené odvody DPH </v>
          </cell>
          <cell r="C1170" t="str">
            <v>XI</v>
          </cell>
          <cell r="D1170" t="str">
            <v> Ostatné náklady na hospodársku činnosť (543-546,548,549)</v>
          </cell>
          <cell r="E1170">
            <v>0</v>
          </cell>
        </row>
        <row r="1171">
          <cell r="A1171">
            <v>545919</v>
          </cell>
          <cell r="B1171" t="str">
            <v>Sankčný úrok za oneskorené platenie DPH - rezerva</v>
          </cell>
          <cell r="C1171" t="str">
            <v>XI</v>
          </cell>
          <cell r="D1171" t="str">
            <v> Ostatné náklady na hospodársku činnosť (543-546,548,549)</v>
          </cell>
          <cell r="E1171">
            <v>0</v>
          </cell>
        </row>
        <row r="1172">
          <cell r="A1172">
            <v>545920</v>
          </cell>
          <cell r="B1172" t="str">
            <v>Penále za oneskorené platenie preddavkov na daň a dane z príjmu PO</v>
          </cell>
          <cell r="C1172" t="str">
            <v>XI</v>
          </cell>
          <cell r="D1172" t="str">
            <v> Ostatné náklady na hospodársku činnosť (543-546,548,549)</v>
          </cell>
          <cell r="E1172">
            <v>0</v>
          </cell>
        </row>
        <row r="1173">
          <cell r="A1173">
            <v>545930</v>
          </cell>
          <cell r="B1173" t="str">
            <v>Pokuty za znečisťovanie ovzdušia a vôd</v>
          </cell>
          <cell r="C1173" t="str">
            <v>XI</v>
          </cell>
          <cell r="D1173" t="str">
            <v> Ostatné náklady na hospodársku činnosť (543-546,548,549)</v>
          </cell>
          <cell r="E1173">
            <v>0</v>
          </cell>
        </row>
        <row r="1174">
          <cell r="A1174">
            <v>545940</v>
          </cell>
          <cell r="B1174" t="str">
            <v>Pokuty a penále za daň z príjmu FO</v>
          </cell>
          <cell r="C1174" t="str">
            <v>XI</v>
          </cell>
          <cell r="D1174" t="str">
            <v> Ostatné náklady na hospodársku činnosť (543-546,548,549)</v>
          </cell>
          <cell r="E1174">
            <v>0</v>
          </cell>
        </row>
        <row r="1175">
          <cell r="A1175">
            <v>545950</v>
          </cell>
          <cell r="B1175" t="str">
            <v>Penále za oneskorené odvody poisťovniam</v>
          </cell>
          <cell r="C1175" t="str">
            <v>XI</v>
          </cell>
          <cell r="D1175" t="str">
            <v> Ostatné náklady na hospodársku činnosť (543-546,548,549)</v>
          </cell>
          <cell r="E1175">
            <v>0</v>
          </cell>
        </row>
        <row r="1176">
          <cell r="A1176">
            <v>545959</v>
          </cell>
          <cell r="B1176" t="str">
            <v>Penále za oneskorené odvody poisťovniam, rezerva</v>
          </cell>
          <cell r="C1176" t="str">
            <v>XI</v>
          </cell>
          <cell r="D1176" t="str">
            <v> Ostatné náklady na hospodársku činnosť (543-546,548,549)</v>
          </cell>
          <cell r="E1176">
            <v>0</v>
          </cell>
        </row>
        <row r="1177">
          <cell r="A1177">
            <v>545960</v>
          </cell>
          <cell r="B1177" t="str">
            <v>Penále za oneskorenú úhradu vydobytého nerastu</v>
          </cell>
          <cell r="C1177" t="str">
            <v>XI</v>
          </cell>
          <cell r="D1177" t="str">
            <v> Ostatné náklady na hospodársku činnosť (543-546,548,549)</v>
          </cell>
          <cell r="E1177">
            <v>0</v>
          </cell>
        </row>
        <row r="1178">
          <cell r="A1178">
            <v>545970</v>
          </cell>
          <cell r="B1178" t="str">
            <v>Ostatné pokuty, penále a úroky z omeškania</v>
          </cell>
          <cell r="C1178" t="str">
            <v>XI</v>
          </cell>
          <cell r="D1178" t="str">
            <v> Ostatné náklady na hospodársku činnosť (543 až 546,548,549)</v>
          </cell>
          <cell r="E1178">
            <v>0</v>
          </cell>
        </row>
        <row r="1179">
          <cell r="C1179" t="str">
            <v>XI - Zmluvné a ost. pokuty a penále (544,545)</v>
          </cell>
          <cell r="E1179">
            <v>0</v>
          </cell>
          <cell r="F1179">
            <v>0</v>
          </cell>
        </row>
        <row r="1180">
          <cell r="A1180">
            <v>546100</v>
          </cell>
          <cell r="B1180" t="str">
            <v>Odpis pohľadávky - § 24 ods. 2 písm. s)</v>
          </cell>
          <cell r="C1180" t="str">
            <v>XI</v>
          </cell>
          <cell r="D1180" t="str">
            <v> Ostatné náklady na hospodársku činnosť (543-546,548,549)</v>
          </cell>
          <cell r="E1180">
            <v>0</v>
          </cell>
        </row>
        <row r="1181">
          <cell r="A1181">
            <v>546900</v>
          </cell>
          <cell r="B1181" t="str">
            <v>Odpis nevymožiteľných pohľadávok</v>
          </cell>
          <cell r="C1181" t="str">
            <v>XI</v>
          </cell>
          <cell r="D1181" t="str">
            <v> Ostatné náklady na hospodársku činnosť (543-546,548,549)</v>
          </cell>
          <cell r="E1181">
            <v>0</v>
          </cell>
        </row>
        <row r="1182">
          <cell r="A1182">
            <v>546907</v>
          </cell>
          <cell r="B1182" t="str">
            <v>Náklady zahrnuté</v>
          </cell>
          <cell r="C1182" t="str">
            <v>XI</v>
          </cell>
          <cell r="D1182" t="str">
            <v> Ostatné náklady na hospodársku činnosť (543-546,548,549)</v>
          </cell>
          <cell r="E1182">
            <v>0</v>
          </cell>
        </row>
        <row r="1183">
          <cell r="A1183">
            <v>546920</v>
          </cell>
          <cell r="B1183" t="str">
            <v>Odpis postúpenej pohľadávky</v>
          </cell>
          <cell r="C1183" t="str">
            <v>XI</v>
          </cell>
          <cell r="D1183" t="str">
            <v> Ostatné náklady na hospodársku činnosť (543-546,548,549)</v>
          </cell>
          <cell r="E1183">
            <v>0</v>
          </cell>
        </row>
        <row r="1184">
          <cell r="C1184" t="str">
            <v>XI - Odpis pohľadávky (546)</v>
          </cell>
          <cell r="E1184">
            <v>0</v>
          </cell>
          <cell r="F1184">
            <v>0</v>
          </cell>
        </row>
        <row r="1185">
          <cell r="A1185">
            <v>548001</v>
          </cell>
          <cell r="B1185" t="str">
            <v>Príspevok na činnosť Ras - redukcie v rámci a. s.</v>
          </cell>
          <cell r="C1185" t="str">
            <v>XI.1</v>
          </cell>
          <cell r="D1185" t="str">
            <v> - ostatné  náklady na hospodársku činnosť (548,549)</v>
          </cell>
          <cell r="E1185">
            <v>0</v>
          </cell>
        </row>
        <row r="1186">
          <cell r="C1186" t="str">
            <v>  XI.1 Príspevok na činnosť HBP od BME o.z. </v>
          </cell>
          <cell r="E1186">
            <v>0</v>
          </cell>
          <cell r="F1186">
            <v>0</v>
          </cell>
        </row>
        <row r="1187">
          <cell r="A1187">
            <v>548310</v>
          </cell>
          <cell r="B1187" t="str">
            <v>Poistenie DHM-živel-Kooperatíva Allianz</v>
          </cell>
          <cell r="C1187" t="str">
            <v>XI.1</v>
          </cell>
          <cell r="D1187" t="str">
            <v> - ostatné  náklady na hospodársku činnosť (548,549)</v>
          </cell>
          <cell r="E1187">
            <v>0</v>
          </cell>
        </row>
        <row r="1188">
          <cell r="A1188">
            <v>548311</v>
          </cell>
          <cell r="B1188" t="str">
            <v>Poistenie DNeHM-živel-Kooperatíva Allianz</v>
          </cell>
          <cell r="C1188" t="str">
            <v>XI.1</v>
          </cell>
          <cell r="D1188" t="str">
            <v> - ostatné  náklady na hospodársku činnosť (548,549)</v>
          </cell>
          <cell r="E1188">
            <v>0</v>
          </cell>
        </row>
        <row r="1189">
          <cell r="A1189">
            <v>548312</v>
          </cell>
          <cell r="B1189" t="str">
            <v>Poistenie ostatný maj.-živel-Kooperatíva Allianz</v>
          </cell>
          <cell r="C1189" t="str">
            <v>XI.1</v>
          </cell>
          <cell r="D1189" t="str">
            <v> - ostatné  náklady na hospodársku činnosť (548,549)</v>
          </cell>
          <cell r="E1189">
            <v>0</v>
          </cell>
        </row>
        <row r="1190">
          <cell r="A1190">
            <v>548320</v>
          </cell>
          <cell r="B1190" t="str">
            <v>Poistenie  DHM-odcudz.,vandal.-Kooperatíva Allianz</v>
          </cell>
          <cell r="C1190" t="str">
            <v>XI.1</v>
          </cell>
          <cell r="D1190" t="str">
            <v> - ostatné  náklady na hospodársku činnosť (548,549)</v>
          </cell>
          <cell r="E1190">
            <v>0</v>
          </cell>
        </row>
        <row r="1191">
          <cell r="A1191">
            <v>548321</v>
          </cell>
          <cell r="B1191" t="str">
            <v>Poistenie DNeHM-odcudz.,vandal-Kooperatíva Allianz</v>
          </cell>
          <cell r="C1191" t="str">
            <v>XI.1</v>
          </cell>
          <cell r="D1191" t="str">
            <v> - ostatné  náklady na hospodársku činnosť (548,549)</v>
          </cell>
          <cell r="E1191">
            <v>0</v>
          </cell>
        </row>
        <row r="1192">
          <cell r="A1192">
            <v>548322</v>
          </cell>
          <cell r="B1192" t="str">
            <v>Poistenie ostatný maj.-odcudz.,vandal.-Koop.Allian</v>
          </cell>
          <cell r="C1192" t="str">
            <v>XI.1</v>
          </cell>
          <cell r="D1192" t="str">
            <v> - ostatné  náklady na hospodársku činnosť (548,549)</v>
          </cell>
          <cell r="E1192">
            <v>0</v>
          </cell>
        </row>
        <row r="1193">
          <cell r="A1193">
            <v>548330</v>
          </cell>
          <cell r="B1193" t="str">
            <v>Poistenie strojov a zariadení-Kooperatíva Allianz</v>
          </cell>
          <cell r="C1193" t="str">
            <v>XI.1</v>
          </cell>
          <cell r="D1193" t="str">
            <v> - ostatné  náklady na hospodársku činnosť (548,549)</v>
          </cell>
          <cell r="E1193">
            <v>0</v>
          </cell>
        </row>
        <row r="1194">
          <cell r="A1194">
            <v>548331</v>
          </cell>
          <cell r="B1194" t="str">
            <v>Poistenie strojov a zariadení-lízing</v>
          </cell>
          <cell r="C1194" t="str">
            <v>XI.1</v>
          </cell>
          <cell r="D1194" t="str">
            <v> - ostatné  náklady na hospodársku činnosť (548,549)</v>
          </cell>
          <cell r="E1194">
            <v>0</v>
          </cell>
        </row>
        <row r="1195">
          <cell r="A1195">
            <v>548332</v>
          </cell>
          <cell r="B1195" t="str">
            <v>Poistenie strojov a zariadení - lízing -živel - Kooperatíva Allianz</v>
          </cell>
          <cell r="C1195" t="str">
            <v>XI.1</v>
          </cell>
          <cell r="D1195" t="str">
            <v> - ostatné  náklady na hospodársku činnosť (548,549)</v>
          </cell>
          <cell r="E1195">
            <v>0</v>
          </cell>
        </row>
        <row r="1196">
          <cell r="A1196">
            <v>548340</v>
          </cell>
          <cell r="B1196" t="str">
            <v>Poistenie DHM-ostatné-Kooperatíva Allianz</v>
          </cell>
          <cell r="C1196" t="str">
            <v>XI.1</v>
          </cell>
          <cell r="D1196" t="str">
            <v> - ostatné  náklady na hospodársku činnosť (548,549)</v>
          </cell>
          <cell r="E1196">
            <v>0</v>
          </cell>
        </row>
        <row r="1197">
          <cell r="A1197">
            <v>548341</v>
          </cell>
          <cell r="B1197" t="str">
            <v>Poistenie DNeHM-ostatné-Kooperatíva Allianz</v>
          </cell>
          <cell r="C1197" t="str">
            <v>XI.1</v>
          </cell>
          <cell r="D1197" t="str">
            <v> - ostatné  náklady na hospodársku činnosť (548,549)</v>
          </cell>
          <cell r="E1197">
            <v>0</v>
          </cell>
        </row>
        <row r="1198">
          <cell r="A1198">
            <v>548342</v>
          </cell>
          <cell r="B1198" t="str">
            <v>Poistenie ostatného maj.-ostatné-Kooperatíva Allia</v>
          </cell>
          <cell r="C1198" t="str">
            <v>XI.1</v>
          </cell>
          <cell r="D1198" t="str">
            <v> - ostatné  náklady na hospodársku činnosť (548,549)</v>
          </cell>
          <cell r="E1198">
            <v>0</v>
          </cell>
        </row>
        <row r="1199">
          <cell r="A1199">
            <v>548350</v>
          </cell>
          <cell r="B1199" t="str">
            <v>Povinné zmluvné poistenie mot.vozidiel-Kooperatíva</v>
          </cell>
          <cell r="C1199" t="str">
            <v>XI.1</v>
          </cell>
          <cell r="D1199" t="str">
            <v> - ostatné  náklady na hospodársku činnosť (548,549)</v>
          </cell>
          <cell r="E1199">
            <v>0</v>
          </cell>
        </row>
        <row r="1200">
          <cell r="A1200">
            <v>548351</v>
          </cell>
          <cell r="B1200" t="str">
            <v>Povinné zmluv.poistenie mot.vozidiel-lízingové aut</v>
          </cell>
          <cell r="C1200" t="str">
            <v>XI.1</v>
          </cell>
          <cell r="D1200" t="str">
            <v> - ostatné  náklady na hospodársku činnosť (548,549)</v>
          </cell>
          <cell r="E1200">
            <v>0</v>
          </cell>
        </row>
        <row r="1201">
          <cell r="A1201">
            <v>548360</v>
          </cell>
          <cell r="B1201" t="str">
            <v>Havarijné poistenie - Kooperatíva</v>
          </cell>
          <cell r="C1201" t="str">
            <v>XI.1</v>
          </cell>
          <cell r="D1201" t="str">
            <v> - ostatné  náklady na hospodársku činnosť (548,549)</v>
          </cell>
          <cell r="E1201">
            <v>0</v>
          </cell>
        </row>
        <row r="1202">
          <cell r="A1202">
            <v>548361</v>
          </cell>
          <cell r="B1202" t="str">
            <v>Havarijné poistenie-lízingové autá</v>
          </cell>
          <cell r="C1202" t="str">
            <v>XI.1</v>
          </cell>
          <cell r="D1202" t="str">
            <v> - ostatné  náklady na hospodársku činnosť (548,549)</v>
          </cell>
          <cell r="E1202">
            <v>0</v>
          </cell>
        </row>
        <row r="1203">
          <cell r="A1203">
            <v>548370</v>
          </cell>
          <cell r="B1203" t="str">
            <v>Ostatné poistenie - ČSOB, ERGO</v>
          </cell>
          <cell r="C1203" t="str">
            <v>XI.1</v>
          </cell>
          <cell r="D1203" t="str">
            <v> - ostatné  náklady na hospodársku činnosť (548,549)</v>
          </cell>
          <cell r="E1203">
            <v>0</v>
          </cell>
        </row>
        <row r="1204">
          <cell r="A1204">
            <v>548371</v>
          </cell>
          <cell r="B1204" t="str">
            <v>Ostatné poistenie - Kooperatíva</v>
          </cell>
          <cell r="C1204" t="str">
            <v>XI.1</v>
          </cell>
          <cell r="D1204" t="str">
            <v> - ostatné  náklady na hospodársku činnosť (548,549)</v>
          </cell>
          <cell r="E1204">
            <v>0</v>
          </cell>
        </row>
        <row r="1205">
          <cell r="A1205">
            <v>548372</v>
          </cell>
          <cell r="B1205" t="str">
            <v>Ostatné poistenie - ostatné poisťovne</v>
          </cell>
          <cell r="C1205" t="str">
            <v>XI.1</v>
          </cell>
          <cell r="D1205" t="str">
            <v> - ostatné  náklady na hospodársku činnosť (548,549)</v>
          </cell>
          <cell r="E1205">
            <v>0</v>
          </cell>
        </row>
        <row r="1206">
          <cell r="A1206">
            <v>548931</v>
          </cell>
          <cell r="B1206" t="str">
            <v>Úrazové poistenie nad rámec zákona-manažment-UNION</v>
          </cell>
          <cell r="C1206" t="str">
            <v>XI.1</v>
          </cell>
          <cell r="D1206" t="str">
            <v> - ostatné  náklady na hospodársku činnosť (548,549)</v>
          </cell>
          <cell r="E1206">
            <v>0</v>
          </cell>
        </row>
        <row r="1207">
          <cell r="A1207">
            <v>548932</v>
          </cell>
          <cell r="B1207" t="str">
            <v>Úrazové poistenie osôb 46 M - Allianz</v>
          </cell>
          <cell r="C1207" t="str">
            <v>XI.1</v>
          </cell>
          <cell r="D1207" t="str">
            <v> - ostatné  náklady na hospodársku činnosť (548,549)</v>
          </cell>
          <cell r="E1207">
            <v>0</v>
          </cell>
        </row>
        <row r="1208">
          <cell r="A1208">
            <v>548933</v>
          </cell>
          <cell r="B1208" t="str">
            <v>Poistenie osôb U 6</v>
          </cell>
          <cell r="C1208" t="str">
            <v>XI.1</v>
          </cell>
          <cell r="D1208" t="str">
            <v> - ostatné  náklady na hospodársku činnosť (548,549)</v>
          </cell>
          <cell r="E1208">
            <v>0</v>
          </cell>
        </row>
        <row r="1209">
          <cell r="A1209">
            <v>548934</v>
          </cell>
          <cell r="B1209" t="str">
            <v>Ostatné poistenie - ČSOB, ERGO</v>
          </cell>
          <cell r="C1209" t="str">
            <v>XI.1</v>
          </cell>
          <cell r="D1209" t="str">
            <v> - ostatné  náklady na hospodársku činnosť (548,549)</v>
          </cell>
          <cell r="E1209">
            <v>0</v>
          </cell>
        </row>
        <row r="1210">
          <cell r="A1210">
            <v>548935</v>
          </cell>
          <cell r="B1210" t="str">
            <v>Úrazové poistenie osôb U 2 Kooperatíva</v>
          </cell>
          <cell r="C1210" t="str">
            <v>XI.1</v>
          </cell>
          <cell r="D1210" t="str">
            <v> - ostatné  náklady na hospodársku činnosť (548,549)</v>
          </cell>
          <cell r="E1210">
            <v>0</v>
          </cell>
        </row>
        <row r="1211">
          <cell r="C1211" t="str">
            <v>  XI.1 Náklady na poistné</v>
          </cell>
          <cell r="E1211">
            <v>0</v>
          </cell>
          <cell r="F1211">
            <v>0</v>
          </cell>
        </row>
        <row r="1212">
          <cell r="A1212">
            <v>548130</v>
          </cell>
          <cell r="B1212" t="str">
            <v>Odvody za dočasné odňatie poľnohospodárskej pôdy</v>
          </cell>
          <cell r="C1212" t="str">
            <v>XI.1</v>
          </cell>
          <cell r="D1212" t="str">
            <v> - ostatné  náklady na hospodársku činnosť (548,549)</v>
          </cell>
          <cell r="E1212">
            <v>0</v>
          </cell>
        </row>
        <row r="1213">
          <cell r="A1213">
            <v>548140</v>
          </cell>
          <cell r="B1213" t="str">
            <v>Poplatky za uloženie odpadu</v>
          </cell>
          <cell r="C1213" t="str">
            <v>XI.1</v>
          </cell>
          <cell r="D1213" t="str">
            <v> - ostatné  náklady na hospodársku činnosť (548,549)</v>
          </cell>
          <cell r="E1213">
            <v>0</v>
          </cell>
        </row>
        <row r="1214">
          <cell r="A1214">
            <v>548630</v>
          </cell>
          <cell r="B1214" t="str">
            <v>Náhrady škôd spôsobených banskou činnosťou</v>
          </cell>
          <cell r="C1214" t="str">
            <v>XI.1</v>
          </cell>
          <cell r="D1214" t="str">
            <v> - ostatné  náklady na hospodársku činnosť (548,549)</v>
          </cell>
          <cell r="E1214">
            <v>0</v>
          </cell>
        </row>
        <row r="1215">
          <cell r="A1215">
            <v>548632</v>
          </cell>
          <cell r="B1215" t="str">
            <v>Náhrady škôd spôsobených banskou čin. - rod. domy</v>
          </cell>
          <cell r="C1215" t="str">
            <v>XI.1</v>
          </cell>
          <cell r="D1215" t="str">
            <v> - ostatné  náklady na hospodársku činnosť (548,549)</v>
          </cell>
          <cell r="E1215">
            <v>0</v>
          </cell>
        </row>
        <row r="1216">
          <cell r="A1216">
            <v>548639</v>
          </cell>
          <cell r="B1216" t="str">
            <v>Rezerva na sanácie a rekultivácie pozemkov</v>
          </cell>
          <cell r="C1216" t="str">
            <v>XI.1</v>
          </cell>
          <cell r="D1216" t="str">
            <v> - ostatné  náklady na hospodársku činnosť (548,549)</v>
          </cell>
          <cell r="E1216">
            <v>0</v>
          </cell>
        </row>
        <row r="1217">
          <cell r="C1217" t="str">
            <v> XI.1 Náhrada škôd z banskej činnosti </v>
          </cell>
          <cell r="E1217">
            <v>0</v>
          </cell>
          <cell r="F1217">
            <v>0</v>
          </cell>
        </row>
        <row r="1218">
          <cell r="A1218">
            <v>548520</v>
          </cell>
          <cell r="B1218" t="str">
            <v>Náhrada za stratu na zárobku po PN (banská renta)</v>
          </cell>
          <cell r="C1218" t="str">
            <v>XI.1</v>
          </cell>
          <cell r="D1218" t="str">
            <v> - ostatné  náklady na hospodársku činnosť (548,549)</v>
          </cell>
          <cell r="E1218">
            <v>0</v>
          </cell>
        </row>
        <row r="1219">
          <cell r="A1219">
            <v>548529</v>
          </cell>
          <cell r="B1219" t="str">
            <v>Náhrada za stratu na zárobku - banská renta, rezerva</v>
          </cell>
          <cell r="C1219" t="str">
            <v>XI.1</v>
          </cell>
          <cell r="D1219" t="str">
            <v> - ostatné  náklady na hospodársku činnosť (548,549)</v>
          </cell>
          <cell r="E1219">
            <v>0</v>
          </cell>
        </row>
        <row r="1220">
          <cell r="C1220" t="str">
            <v> XI.1 Náhrada za stratu na zárobku po PN(banská renta)</v>
          </cell>
          <cell r="E1220">
            <v>0</v>
          </cell>
          <cell r="F1220">
            <v>0</v>
          </cell>
        </row>
        <row r="1221">
          <cell r="A1221">
            <v>548005</v>
          </cell>
          <cell r="B1221" t="str">
            <v>Ostatné prevádzkové náklady - redukcie v rámci a. s.</v>
          </cell>
          <cell r="C1221" t="str">
            <v>XI.1</v>
          </cell>
          <cell r="D1221" t="str">
            <v> - ostatné  náklady na hospodársku činnosť (548,549)</v>
          </cell>
          <cell r="E1221">
            <v>0</v>
          </cell>
        </row>
        <row r="1222">
          <cell r="A1222">
            <v>548006</v>
          </cell>
          <cell r="B1222" t="str">
            <v>Ostatné prevádzk</v>
          </cell>
          <cell r="C1222" t="str">
            <v>XI.1</v>
          </cell>
          <cell r="D1222" t="str">
            <v> - ostatné  náklady na hospodársku činnosť (548,549)</v>
          </cell>
          <cell r="E1222">
            <v>0</v>
          </cell>
        </row>
        <row r="1223">
          <cell r="A1223">
            <v>548100</v>
          </cell>
          <cell r="B1223" t="str">
            <v>Úhrady za vyťaže</v>
          </cell>
          <cell r="C1223" t="str">
            <v>XI.1</v>
          </cell>
          <cell r="D1223" t="str">
            <v> - ostatné  náklady na hospodársku činnosť (548,549)</v>
          </cell>
          <cell r="E1223">
            <v>0</v>
          </cell>
        </row>
        <row r="1224">
          <cell r="A1224">
            <v>548101</v>
          </cell>
          <cell r="B1224" t="str">
            <v>Úhrady za dobýva</v>
          </cell>
          <cell r="C1224" t="str">
            <v>XI.1</v>
          </cell>
          <cell r="D1224" t="str">
            <v> - ostatné  náklady na hospodársku činnosť (548,549)</v>
          </cell>
          <cell r="E1224">
            <v>0</v>
          </cell>
        </row>
        <row r="1225">
          <cell r="A1225">
            <v>548109</v>
          </cell>
          <cell r="B1225" t="str">
            <v>Úhrada za vyťažený nerast, rezerva</v>
          </cell>
          <cell r="C1225" t="str">
            <v>XI.1</v>
          </cell>
          <cell r="D1225" t="str">
            <v> - ostatné  náklady na hospodársku činnosť (548,549)</v>
          </cell>
          <cell r="E1225">
            <v>0</v>
          </cell>
        </row>
        <row r="1226">
          <cell r="A1226">
            <v>548170</v>
          </cell>
          <cell r="B1226" t="str">
            <v>Vypustené emisie</v>
          </cell>
          <cell r="C1226" t="str">
            <v>XI.1</v>
          </cell>
          <cell r="D1226" t="str">
            <v> - ostatné  náklady na hospodársku činnosť (548,549)</v>
          </cell>
          <cell r="E1226">
            <v>0</v>
          </cell>
        </row>
        <row r="1227">
          <cell r="A1227">
            <v>548200</v>
          </cell>
          <cell r="B1227" t="str">
            <v>Zmarené investície (ak nejde o škodu).</v>
          </cell>
          <cell r="C1227" t="str">
            <v>XI.1</v>
          </cell>
          <cell r="D1227" t="str">
            <v> - ostatné  náklady na hospodársku činnosť (548,549)</v>
          </cell>
          <cell r="E1227">
            <v>0</v>
          </cell>
        </row>
        <row r="1228">
          <cell r="A1228">
            <v>548400</v>
          </cell>
          <cell r="B1228" t="str">
            <v>Koeficient DPH uznaný</v>
          </cell>
          <cell r="C1228" t="str">
            <v>XI.1</v>
          </cell>
          <cell r="D1228" t="str">
            <v> - ostatné  náklady na hospodársku činnosť (548,549)</v>
          </cell>
          <cell r="E1228">
            <v>0</v>
          </cell>
        </row>
        <row r="1229">
          <cell r="A1229">
            <v>548410</v>
          </cell>
          <cell r="B1229" t="str">
            <v>DPH k k istine lízing</v>
          </cell>
          <cell r="C1229" t="str">
            <v>XI.1</v>
          </cell>
          <cell r="D1229" t="str">
            <v> - ostatné  náklady na hospodársku činnosť (548,549)</v>
          </cell>
          <cell r="E1229">
            <v>0</v>
          </cell>
        </row>
        <row r="1230">
          <cell r="A1230">
            <v>548420</v>
          </cell>
          <cell r="B1230" t="str">
            <v>DPH bez nároku na odpočet</v>
          </cell>
          <cell r="C1230" t="str">
            <v>XI.1</v>
          </cell>
          <cell r="D1230" t="str">
            <v> - ostatné  náklady na hospodársku činnosť (548,549)</v>
          </cell>
          <cell r="E1230">
            <v>0</v>
          </cell>
        </row>
        <row r="1231">
          <cell r="A1231">
            <v>548510</v>
          </cell>
          <cell r="B1231" t="str">
            <v>Bolestné a odškodné pri prac. úrazoch a chorobách z povolania </v>
          </cell>
          <cell r="C1231" t="str">
            <v>XI.1</v>
          </cell>
          <cell r="D1231" t="str">
            <v> - ostatné  náklady na hospodársku činnosť (548,549)</v>
          </cell>
          <cell r="E1231">
            <v>0</v>
          </cell>
        </row>
        <row r="1232">
          <cell r="A1232">
            <v>548511</v>
          </cell>
          <cell r="B1232" t="str">
            <v>Odškodnenie nových chorôb z povolania (cudzím)</v>
          </cell>
          <cell r="C1232" t="str">
            <v>XI.1</v>
          </cell>
          <cell r="D1232" t="str">
            <v> - ostatné  náklady na hospodársku činnosť (548,549)</v>
          </cell>
          <cell r="E1232">
            <v>0</v>
          </cell>
        </row>
        <row r="1233">
          <cell r="A1233">
            <v>548770</v>
          </cell>
          <cell r="B1233" t="str">
            <v>Kolektívne členské príspevky v zmysle zákona</v>
          </cell>
          <cell r="C1233" t="str">
            <v>XI.1</v>
          </cell>
          <cell r="D1233" t="str">
            <v> - ostatné  náklady na hospodársku činnosť (548,549)</v>
          </cell>
          <cell r="E1233">
            <v>0</v>
          </cell>
        </row>
        <row r="1234">
          <cell r="A1234">
            <v>548800</v>
          </cell>
          <cell r="B1234" t="str">
            <v>Ostatné náklady na hospodársku činnosť</v>
          </cell>
          <cell r="C1234" t="str">
            <v>XI.1</v>
          </cell>
          <cell r="D1234" t="str">
            <v> - ostatné  náklady na hospodársku činnosť (548,549)</v>
          </cell>
          <cell r="E1234">
            <v>0</v>
          </cell>
        </row>
        <row r="1235">
          <cell r="A1235">
            <v>548883</v>
          </cell>
          <cell r="B1235" t="str">
            <v>Ostatné prev nákl hradené z dotácie od MÚ</v>
          </cell>
          <cell r="C1235" t="str">
            <v>XI.1</v>
          </cell>
          <cell r="D1235" t="str">
            <v> - ostatné  náklady na hospodársku činnosť (548,549)</v>
          </cell>
          <cell r="E1235">
            <v>0</v>
          </cell>
        </row>
        <row r="1236">
          <cell r="A1236">
            <v>548885</v>
          </cell>
          <cell r="B1236" t="str">
            <v>Ostatné prev nákl hradené z dotácie od OÚP</v>
          </cell>
          <cell r="C1236" t="str">
            <v>XI.1</v>
          </cell>
          <cell r="D1236" t="str">
            <v> - ostatné  náklady na hospodársku činnosť (548,549)</v>
          </cell>
          <cell r="E1236">
            <v>0</v>
          </cell>
        </row>
        <row r="1237">
          <cell r="A1237">
            <v>548900</v>
          </cell>
          <cell r="B1237" t="str">
            <v>Pripočitateľné položky</v>
          </cell>
          <cell r="C1237" t="str">
            <v>XI.1</v>
          </cell>
          <cell r="D1237" t="str">
            <v> - ostatné  náklady na hospodársku činnosť (548,549)</v>
          </cell>
          <cell r="E1237">
            <v>0</v>
          </cell>
        </row>
        <row r="1238">
          <cell r="A1238">
            <v>548901</v>
          </cell>
          <cell r="B1238" t="str">
            <v>Poplatok za telefón pracovníkov</v>
          </cell>
          <cell r="C1238" t="str">
            <v>XI.1</v>
          </cell>
          <cell r="D1238" t="str">
            <v> - ostatné  náklady na hospodársku činnosť (548,549)</v>
          </cell>
          <cell r="E1238">
            <v>0</v>
          </cell>
        </row>
        <row r="1239">
          <cell r="A1239">
            <v>548907</v>
          </cell>
          <cell r="B1239" t="str">
            <v>Náklady zahrnuté v dodatočnom daňovom priznaní</v>
          </cell>
          <cell r="C1239" t="str">
            <v>XI.1</v>
          </cell>
          <cell r="D1239" t="str">
            <v> - ostatné  náklady na hospodársku činnosť (548,549)</v>
          </cell>
          <cell r="E1239">
            <v>0</v>
          </cell>
        </row>
        <row r="1240">
          <cell r="A1240">
            <v>548910</v>
          </cell>
          <cell r="B1240" t="str">
            <v>Náhrady zamestna</v>
          </cell>
          <cell r="C1240" t="str">
            <v>XI.1</v>
          </cell>
          <cell r="D1240" t="str">
            <v> - ostatné  náklady na hospodársku činnosť (548,549)</v>
          </cell>
          <cell r="E1240">
            <v>0</v>
          </cell>
        </row>
        <row r="1241">
          <cell r="A1241">
            <v>548920</v>
          </cell>
          <cell r="B1241" t="str">
            <v>Regresné náhrady</v>
          </cell>
          <cell r="C1241" t="str">
            <v>XI.1</v>
          </cell>
          <cell r="D1241" t="str">
            <v> - ostatné  náklady na hospodársku činnosť (548,549)</v>
          </cell>
          <cell r="E1241">
            <v>0</v>
          </cell>
        </row>
        <row r="1242">
          <cell r="A1242">
            <v>548929</v>
          </cell>
          <cell r="B1242" t="str">
            <v>Regresné náhrady - rezerva</v>
          </cell>
          <cell r="C1242" t="str">
            <v>XI.1</v>
          </cell>
          <cell r="D1242" t="str">
            <v> - ostatné  náklady na hospodársku činnosť (548,549)</v>
          </cell>
          <cell r="E1242">
            <v>0</v>
          </cell>
        </row>
        <row r="1243">
          <cell r="A1243">
            <v>548930</v>
          </cell>
          <cell r="B1243" t="str">
            <v>DPH bez naroku na odpocet</v>
          </cell>
          <cell r="C1243" t="str">
            <v>XI.1</v>
          </cell>
          <cell r="D1243" t="str">
            <v> - ostatné  náklady na hospodársku činnosť (548,549)</v>
          </cell>
          <cell r="E1243">
            <v>0</v>
          </cell>
        </row>
        <row r="1244">
          <cell r="A1244">
            <v>548940</v>
          </cell>
          <cell r="B1244" t="str">
            <v>Koeficient DPH neuznaný</v>
          </cell>
          <cell r="C1244" t="str">
            <v>XI.1</v>
          </cell>
          <cell r="D1244" t="str">
            <v> - ostatné  náklady na hospodársku činnosť (548,549)</v>
          </cell>
          <cell r="E1244">
            <v>0</v>
          </cell>
        </row>
        <row r="1245">
          <cell r="A1245">
            <v>548950</v>
          </cell>
          <cell r="B1245" t="str">
            <v>Zmarené investíc</v>
          </cell>
          <cell r="C1245" t="str">
            <v>XI.1</v>
          </cell>
          <cell r="D1245" t="str">
            <v> - ostatné  náklady na hospodársku činnosť (548,549)</v>
          </cell>
          <cell r="E1245">
            <v>0</v>
          </cell>
        </row>
        <row r="1246">
          <cell r="A1246">
            <v>548960</v>
          </cell>
          <cell r="B1246" t="str">
            <v>Odpis nepotrebných zásob</v>
          </cell>
          <cell r="C1246" t="str">
            <v>XI.1</v>
          </cell>
          <cell r="D1246" t="str">
            <v> - ostatné  náklady na hospodársku činnosť (548,549)</v>
          </cell>
          <cell r="E1246">
            <v>0</v>
          </cell>
        </row>
        <row r="1247">
          <cell r="A1247">
            <v>548970</v>
          </cell>
          <cell r="B1247" t="str">
            <v>Kolektívne členské príspevky a vklady</v>
          </cell>
          <cell r="C1247" t="str">
            <v>XI.1</v>
          </cell>
          <cell r="D1247" t="str">
            <v> - ostatné  náklady na hospodársku činnosť (548,549)</v>
          </cell>
          <cell r="E1247">
            <v>0</v>
          </cell>
        </row>
        <row r="1248">
          <cell r="A1248">
            <v>549110</v>
          </cell>
          <cell r="B1248" t="str">
            <v>Zostatkové ceny DHM likvidovaného v dôsledku manka a škody</v>
          </cell>
          <cell r="C1248" t="str">
            <v>XI.1</v>
          </cell>
          <cell r="D1248" t="str">
            <v> - ostatné  náklady na hospodársku činnosť (548,549)</v>
          </cell>
          <cell r="E1248">
            <v>0</v>
          </cell>
        </row>
        <row r="1249">
          <cell r="A1249">
            <v>549111</v>
          </cell>
          <cell r="B1249" t="str">
            <v>Manká a škody na zásobách materiálu</v>
          </cell>
          <cell r="C1249" t="str">
            <v>XI.1</v>
          </cell>
          <cell r="D1249" t="str">
            <v> - ostatné  náklady na hospodársku činnosť (548,549)</v>
          </cell>
          <cell r="E1249">
            <v>0</v>
          </cell>
        </row>
        <row r="1250">
          <cell r="A1250">
            <v>549112</v>
          </cell>
          <cell r="B1250" t="str">
            <v>Manká a škody na zásobách vlastnej výroby</v>
          </cell>
          <cell r="C1250" t="str">
            <v>XI.1</v>
          </cell>
          <cell r="D1250" t="str">
            <v> - ostatné  náklady na hospodársku činnosť (548,549)</v>
          </cell>
          <cell r="E1250">
            <v>0</v>
          </cell>
        </row>
        <row r="1251">
          <cell r="A1251">
            <v>549113</v>
          </cell>
          <cell r="B1251" t="str">
            <v>Manká a škody na zásobách tovaru</v>
          </cell>
          <cell r="C1251" t="str">
            <v>XI.1</v>
          </cell>
          <cell r="D1251" t="str">
            <v> - ostatné  náklady na hospodársku činnosť (548,549)</v>
          </cell>
          <cell r="E1251">
            <v>0</v>
          </cell>
        </row>
        <row r="1252">
          <cell r="A1252">
            <v>549114</v>
          </cell>
          <cell r="B1252" t="str">
            <v>Manká a škody na potravinách</v>
          </cell>
          <cell r="C1252" t="str">
            <v>XI.1</v>
          </cell>
          <cell r="D1252" t="str">
            <v> - ostatné  náklady na hospodársku činnosť (548,549)</v>
          </cell>
          <cell r="E1252">
            <v>0</v>
          </cell>
        </row>
        <row r="1253">
          <cell r="A1253">
            <v>549117</v>
          </cell>
          <cell r="B1253" t="str">
            <v>Zost.ceny DHM nespĺň. limit ocenenia likvidov. v dôsl. manka a škody</v>
          </cell>
          <cell r="C1253" t="str">
            <v>XI.1</v>
          </cell>
          <cell r="D1253" t="str">
            <v> - ostatné  náklady na hospodársku činnosť (548,549)</v>
          </cell>
          <cell r="E1253">
            <v>0</v>
          </cell>
        </row>
        <row r="1254">
          <cell r="A1254">
            <v>549200</v>
          </cell>
          <cell r="B1254" t="str">
            <v>Manká a škody spôsobené neznámym páchateľom</v>
          </cell>
          <cell r="C1254" t="str">
            <v>XI.1</v>
          </cell>
          <cell r="D1254" t="str">
            <v> - ostatné  náklady na hospodársku činnosť (548,549)</v>
          </cell>
          <cell r="E1254">
            <v>0</v>
          </cell>
        </row>
        <row r="1255">
          <cell r="A1255">
            <v>549900</v>
          </cell>
          <cell r="B1255" t="str">
            <v>Pripočitateľné položky</v>
          </cell>
          <cell r="C1255" t="str">
            <v>XI.1</v>
          </cell>
          <cell r="D1255" t="str">
            <v> - ostatné  náklady na hospodársku činnosť (548,549)</v>
          </cell>
          <cell r="E1255">
            <v>0</v>
          </cell>
        </row>
        <row r="1256">
          <cell r="A1256">
            <v>549907</v>
          </cell>
          <cell r="B1256" t="str">
            <v>Náklady zahrnuté v dodatočnom daňovom priznaní</v>
          </cell>
          <cell r="C1256" t="str">
            <v>XI.1</v>
          </cell>
          <cell r="D1256" t="str">
            <v> - ostatné  náklady na hospodársku činnosť (548,549)</v>
          </cell>
          <cell r="E1256">
            <v>0</v>
          </cell>
        </row>
        <row r="1257">
          <cell r="A1257">
            <v>549910</v>
          </cell>
          <cell r="B1257" t="str">
            <v>Zostatkové ceny DHM likvidovaného v dôsledku manka a škody</v>
          </cell>
          <cell r="C1257" t="str">
            <v>XI.1</v>
          </cell>
          <cell r="D1257" t="str">
            <v> - ostatné  náklady na hospodársku činnosť (548,549)</v>
          </cell>
          <cell r="E1257">
            <v>0</v>
          </cell>
        </row>
        <row r="1258">
          <cell r="A1258">
            <v>549911</v>
          </cell>
          <cell r="B1258" t="str">
            <v>Manká a škody na zásobách materiálu</v>
          </cell>
          <cell r="C1258" t="str">
            <v>XI.1</v>
          </cell>
          <cell r="D1258" t="str">
            <v> - ostatné  náklady na hospodársku činnosť (548,549)</v>
          </cell>
          <cell r="E1258">
            <v>0</v>
          </cell>
        </row>
        <row r="1259">
          <cell r="A1259">
            <v>549912</v>
          </cell>
          <cell r="B1259" t="str">
            <v>Manká a škody na zásobách vlastnej výroby</v>
          </cell>
          <cell r="C1259" t="str">
            <v>XI.1</v>
          </cell>
          <cell r="D1259" t="str">
            <v> - ostatné  náklady na hospodársku činnosť (548,549)</v>
          </cell>
          <cell r="E1259">
            <v>0</v>
          </cell>
        </row>
        <row r="1260">
          <cell r="A1260">
            <v>549913</v>
          </cell>
          <cell r="B1260" t="str">
            <v>Manká a škody na zásobách tovaru</v>
          </cell>
          <cell r="C1260" t="str">
            <v>XI.1</v>
          </cell>
          <cell r="D1260" t="str">
            <v> - ostatné  náklady na hospodársku činnosť (548,549)</v>
          </cell>
          <cell r="E1260">
            <v>0</v>
          </cell>
        </row>
        <row r="1261">
          <cell r="A1261">
            <v>549914</v>
          </cell>
          <cell r="B1261" t="str">
            <v>Manká a škody na potravinách</v>
          </cell>
          <cell r="C1261" t="str">
            <v>XI.1</v>
          </cell>
          <cell r="D1261" t="str">
            <v> - ostatné  náklady na hospodársku činnosť (548,549)</v>
          </cell>
          <cell r="E1261">
            <v>0</v>
          </cell>
        </row>
        <row r="1262">
          <cell r="A1262">
            <v>549917</v>
          </cell>
          <cell r="B1262" t="str">
            <v>Zost. ceny DHM nespĺň. limit ocen. likvid. v dôsledku manka a škody</v>
          </cell>
          <cell r="C1262" t="str">
            <v>XI.1</v>
          </cell>
          <cell r="D1262" t="str">
            <v> - ostatné  náklady na hospodársku činnosť (548,549)</v>
          </cell>
          <cell r="E1262">
            <v>0</v>
          </cell>
        </row>
        <row r="1263">
          <cell r="A1263">
            <v>549950</v>
          </cell>
          <cell r="B1263" t="str">
            <v>Zmarené investície</v>
          </cell>
          <cell r="C1263" t="str">
            <v>XI.1</v>
          </cell>
          <cell r="D1263" t="str">
            <v> - ostatné  náklady na hospodársku činnosť (548,549)</v>
          </cell>
          <cell r="E1263">
            <v>0</v>
          </cell>
        </row>
        <row r="1264">
          <cell r="A1264">
            <v>549951</v>
          </cell>
          <cell r="B1264" t="str">
            <v>Škody na obstarávaných investíciách</v>
          </cell>
          <cell r="C1264" t="str">
            <v>XI.1</v>
          </cell>
          <cell r="D1264" t="str">
            <v> - ostatné  náklady na hospodársku činnosť (548,549)</v>
          </cell>
          <cell r="E1264">
            <v>0</v>
          </cell>
        </row>
        <row r="1265">
          <cell r="A1265">
            <v>549960</v>
          </cell>
          <cell r="B1265" t="str">
            <v>DPH k odcudzenému majetku a zásobám</v>
          </cell>
          <cell r="C1265" t="str">
            <v>XI.1</v>
          </cell>
          <cell r="D1265" t="str">
            <v> - ostatné  náklady na hospodársku činnosť (548,549)</v>
          </cell>
          <cell r="E1265">
            <v>0</v>
          </cell>
        </row>
        <row r="1266">
          <cell r="C1266" t="str">
            <v>  XI.1  Ostatné</v>
          </cell>
          <cell r="E1266">
            <v>0</v>
          </cell>
          <cell r="F1266">
            <v>0</v>
          </cell>
        </row>
        <row r="1267">
          <cell r="A1267">
            <v>562001</v>
          </cell>
          <cell r="B1267" t="str">
            <v>Úroky z prevádzkových úverov  - redukcie v rámci a. s.</v>
          </cell>
          <cell r="C1267" t="str">
            <v>XII</v>
          </cell>
          <cell r="D1267" t="str">
            <v> Nákladové úroky (562)</v>
          </cell>
          <cell r="E1267">
            <v>0</v>
          </cell>
        </row>
        <row r="1268">
          <cell r="A1268">
            <v>562002</v>
          </cell>
          <cell r="B1268" t="str">
            <v>Úroky z investičných úverov  - redukcie v rámci a. s.</v>
          </cell>
          <cell r="C1268" t="str">
            <v>XII</v>
          </cell>
          <cell r="D1268" t="str">
            <v> Nákladové úroky (562)</v>
          </cell>
          <cell r="E1268">
            <v>0</v>
          </cell>
        </row>
        <row r="1269">
          <cell r="A1269">
            <v>562003</v>
          </cell>
          <cell r="B1269" t="str">
            <v>Úroky z termínovaných vkladov - redukcie v rámci a. s.</v>
          </cell>
          <cell r="C1269" t="str">
            <v>XII</v>
          </cell>
          <cell r="D1269" t="str">
            <v> Nákladové úroky (562)</v>
          </cell>
          <cell r="E1269">
            <v>0</v>
          </cell>
        </row>
        <row r="1270">
          <cell r="A1270">
            <v>562100</v>
          </cell>
          <cell r="B1270" t="str">
            <v>Úroky z prevádzkových úverov - základná sadzba</v>
          </cell>
          <cell r="C1270" t="str">
            <v>XII</v>
          </cell>
          <cell r="D1270" t="str">
            <v> Nákladové úroky (562)</v>
          </cell>
          <cell r="E1270">
            <v>0</v>
          </cell>
        </row>
        <row r="1271">
          <cell r="A1271">
            <v>562110</v>
          </cell>
          <cell r="B1271" t="str">
            <v>Úroky z investičných úverov - základná sadzba</v>
          </cell>
          <cell r="C1271" t="str">
            <v>XII</v>
          </cell>
          <cell r="D1271" t="str">
            <v> Nákladové úroky (562)</v>
          </cell>
          <cell r="E1271">
            <v>0</v>
          </cell>
        </row>
        <row r="1272">
          <cell r="A1272">
            <v>562120</v>
          </cell>
          <cell r="B1272" t="str">
            <v>Iné úroky než bankové - základná sadzba</v>
          </cell>
          <cell r="C1272" t="str">
            <v>XII</v>
          </cell>
          <cell r="D1272" t="str">
            <v> Nákladové úroky (562)</v>
          </cell>
          <cell r="E1272">
            <v>0</v>
          </cell>
        </row>
        <row r="1273">
          <cell r="A1273">
            <v>562140</v>
          </cell>
          <cell r="B1273" t="str">
            <v>Úroky vyplývajúce zo zmlúv</v>
          </cell>
          <cell r="C1273" t="str">
            <v>XII</v>
          </cell>
          <cell r="D1273" t="str">
            <v> Nákladové úroky (562)</v>
          </cell>
          <cell r="E1273">
            <v>0</v>
          </cell>
        </row>
        <row r="1274">
          <cell r="A1274">
            <v>562141</v>
          </cell>
          <cell r="B1274" t="str">
            <v>Úroky vyplývajúce zo zmlúv ENO</v>
          </cell>
          <cell r="C1274" t="str">
            <v>XII</v>
          </cell>
          <cell r="D1274" t="str">
            <v> Nákladové úroky (562)</v>
          </cell>
          <cell r="E1274">
            <v>0</v>
          </cell>
        </row>
        <row r="1275">
          <cell r="A1275">
            <v>562149</v>
          </cell>
          <cell r="B1275" t="str">
            <v>Úroky vyplývajúce zo zmlúv - rezerva</v>
          </cell>
          <cell r="C1275" t="str">
            <v>XII</v>
          </cell>
          <cell r="D1275" t="str">
            <v> Nákladové úroky (562)</v>
          </cell>
          <cell r="E1275">
            <v>0</v>
          </cell>
        </row>
        <row r="1276">
          <cell r="A1276">
            <v>562150</v>
          </cell>
          <cell r="B1276" t="str">
            <v>Úroky vyplývajúce z eskontných úverov </v>
          </cell>
          <cell r="C1276" t="str">
            <v>XII</v>
          </cell>
          <cell r="D1276" t="str">
            <v> Nákladové úroky (562)</v>
          </cell>
          <cell r="E1276">
            <v>0</v>
          </cell>
        </row>
        <row r="1277">
          <cell r="A1277">
            <v>562200</v>
          </cell>
          <cell r="B1277" t="str">
            <v>Úroky z omeškania platenia dodávateľských faktúr - tuzemsko</v>
          </cell>
          <cell r="C1277" t="str">
            <v>XII</v>
          </cell>
          <cell r="D1277" t="str">
            <v> Nákladové úroky (562)</v>
          </cell>
          <cell r="E1277">
            <v>0</v>
          </cell>
        </row>
        <row r="1278">
          <cell r="A1278">
            <v>562201</v>
          </cell>
          <cell r="B1278" t="str">
            <v>Úroky z omeškania platenia dodávateľských faktúr - zahraničie</v>
          </cell>
          <cell r="C1278" t="str">
            <v>XII</v>
          </cell>
          <cell r="D1278" t="str">
            <v> Nákladové úroky (562)</v>
          </cell>
          <cell r="E1278">
            <v>0</v>
          </cell>
        </row>
        <row r="1279">
          <cell r="A1279">
            <v>562300</v>
          </cell>
          <cell r="B1279" t="str">
            <v>Sankčné úroky - zaplatené</v>
          </cell>
          <cell r="C1279" t="str">
            <v>XII</v>
          </cell>
          <cell r="D1279" t="str">
            <v> Nákladové úroky (562)</v>
          </cell>
          <cell r="E1279">
            <v>0</v>
          </cell>
        </row>
        <row r="1280">
          <cell r="A1280">
            <v>562400</v>
          </cell>
          <cell r="B1280" t="str">
            <v>Úroky zo súdnych</v>
          </cell>
          <cell r="C1280" t="str">
            <v>XII</v>
          </cell>
          <cell r="D1280" t="str">
            <v> Nákladové úroky (562)</v>
          </cell>
          <cell r="E1280">
            <v>0</v>
          </cell>
        </row>
        <row r="1281">
          <cell r="A1281">
            <v>562900</v>
          </cell>
          <cell r="B1281" t="str">
            <v>Pripočitateľné položky</v>
          </cell>
          <cell r="C1281" t="str">
            <v>XII</v>
          </cell>
          <cell r="D1281" t="str">
            <v> Nákladové úroky (562)</v>
          </cell>
          <cell r="E1281">
            <v>0</v>
          </cell>
        </row>
        <row r="1282">
          <cell r="A1282">
            <v>562901</v>
          </cell>
          <cell r="B1282" t="str">
            <v>Úroky zo súdnych sporov</v>
          </cell>
          <cell r="C1282" t="str">
            <v>XII</v>
          </cell>
          <cell r="D1282" t="str">
            <v> Nákladové úroky (562)</v>
          </cell>
          <cell r="E1282">
            <v>0</v>
          </cell>
        </row>
        <row r="1283">
          <cell r="A1283">
            <v>562907</v>
          </cell>
          <cell r="B1283" t="str">
            <v>Náklady zahrnuté v dodatočnom daňovom priznaní</v>
          </cell>
          <cell r="C1283" t="str">
            <v>XII</v>
          </cell>
          <cell r="D1283" t="str">
            <v> Nákladové úroky (562)</v>
          </cell>
          <cell r="E1283">
            <v>0</v>
          </cell>
        </row>
        <row r="1284">
          <cell r="A1284">
            <v>562920</v>
          </cell>
          <cell r="B1284" t="str">
            <v>Iné úroky než bankové - zvýšená sadzba</v>
          </cell>
          <cell r="C1284" t="str">
            <v>XII</v>
          </cell>
          <cell r="D1284" t="str">
            <v> Nákladové úroky (562)</v>
          </cell>
          <cell r="E1284">
            <v>0</v>
          </cell>
        </row>
        <row r="1285">
          <cell r="A1285">
            <v>562921</v>
          </cell>
          <cell r="B1285" t="str">
            <v>Úrok z omeškania colnici za minulé roky</v>
          </cell>
          <cell r="C1285" t="str">
            <v>XII</v>
          </cell>
          <cell r="D1285" t="str">
            <v> Nákladové úroky (562)</v>
          </cell>
          <cell r="E1285">
            <v>0</v>
          </cell>
        </row>
        <row r="1286">
          <cell r="A1286">
            <v>562950</v>
          </cell>
          <cell r="B1286" t="str">
            <v>Úrok z odkladu platenia za vydobytý nerast</v>
          </cell>
          <cell r="C1286" t="str">
            <v>XII</v>
          </cell>
          <cell r="D1286" t="str">
            <v> Nákladové úroky (562)</v>
          </cell>
          <cell r="E1286">
            <v>0</v>
          </cell>
        </row>
        <row r="1287">
          <cell r="A1287">
            <v>562960</v>
          </cell>
          <cell r="B1287" t="str">
            <v>Diskont rezervy</v>
          </cell>
          <cell r="C1287" t="str">
            <v>XII</v>
          </cell>
          <cell r="D1287" t="str">
            <v> Nákladové úroky (562)</v>
          </cell>
          <cell r="E1287">
            <v>0</v>
          </cell>
        </row>
        <row r="1288">
          <cell r="A1288">
            <v>562961</v>
          </cell>
          <cell r="B1288" t="str">
            <v>Diskont rezervy</v>
          </cell>
          <cell r="C1288" t="str">
            <v>XII</v>
          </cell>
          <cell r="D1288" t="str">
            <v> Nákladové úroky (562)</v>
          </cell>
          <cell r="E1288">
            <v>0</v>
          </cell>
        </row>
        <row r="1289">
          <cell r="C1289" t="str">
            <v>  XII   Nákladové úroky (562)</v>
          </cell>
          <cell r="E1289">
            <v>0</v>
          </cell>
          <cell r="F1289">
            <v>0</v>
          </cell>
        </row>
        <row r="1290">
          <cell r="A1290">
            <v>563100</v>
          </cell>
          <cell r="B1290" t="str">
            <v>Kurzové straty - realizované </v>
          </cell>
          <cell r="C1290" t="str">
            <v>XIII</v>
          </cell>
          <cell r="D1290" t="str">
            <v> Kurzové straty (563)</v>
          </cell>
          <cell r="E1290">
            <v>0</v>
          </cell>
        </row>
        <row r="1291">
          <cell r="A1291">
            <v>563200</v>
          </cell>
          <cell r="B1291" t="str">
            <v>Kurzové straty - nerealizované</v>
          </cell>
          <cell r="C1291" t="str">
            <v>XIII</v>
          </cell>
          <cell r="D1291" t="str">
            <v> Kurzové straty (563)</v>
          </cell>
          <cell r="E1291">
            <v>0</v>
          </cell>
        </row>
        <row r="1292">
          <cell r="A1292">
            <v>563900</v>
          </cell>
          <cell r="B1292" t="str">
            <v>Pripočitateľná položka</v>
          </cell>
          <cell r="C1292" t="str">
            <v>XIII</v>
          </cell>
          <cell r="D1292" t="str">
            <v> Kurzové straty (563)</v>
          </cell>
          <cell r="E1292">
            <v>0</v>
          </cell>
        </row>
        <row r="1293">
          <cell r="A1293">
            <v>563907</v>
          </cell>
          <cell r="B1293" t="str">
            <v>Náklady zahrnuté v dodatočnom daňovom priznaní</v>
          </cell>
          <cell r="C1293" t="str">
            <v>XIII</v>
          </cell>
          <cell r="D1293" t="str">
            <v> Kurzové straty (563)</v>
          </cell>
          <cell r="E1293">
            <v>0</v>
          </cell>
        </row>
        <row r="1294">
          <cell r="C1294" t="str">
            <v>XIII Kurzové straty</v>
          </cell>
          <cell r="E1294">
            <v>0</v>
          </cell>
          <cell r="F1294">
            <v>0</v>
          </cell>
        </row>
        <row r="1295">
          <cell r="A1295">
            <v>561100</v>
          </cell>
          <cell r="B1295" t="str">
            <v>Predané cenné papiere a podiely</v>
          </cell>
          <cell r="C1295" t="str">
            <v>XIV</v>
          </cell>
          <cell r="D1295" t="str">
            <v> Ostatné náklady na finančné činnosti (561,565,568,569)</v>
          </cell>
          <cell r="E1295">
            <v>0</v>
          </cell>
        </row>
        <row r="1296">
          <cell r="A1296">
            <v>561200</v>
          </cell>
          <cell r="B1296" t="str">
            <v>Predané emisné kvóty</v>
          </cell>
          <cell r="C1296" t="str">
            <v>XIV</v>
          </cell>
          <cell r="D1296" t="str">
            <v> Ostatné náklady na finančné činnosti (561,565,568,569)</v>
          </cell>
          <cell r="E1296">
            <v>0</v>
          </cell>
        </row>
        <row r="1297">
          <cell r="A1297">
            <v>561900</v>
          </cell>
          <cell r="B1297" t="str">
            <v>Predané cenné papiere a podiely</v>
          </cell>
          <cell r="C1297" t="str">
            <v>XIV</v>
          </cell>
          <cell r="D1297" t="str">
            <v> Ostatné náklady na finančné činnosti (561,565,568,569)</v>
          </cell>
          <cell r="E1297">
            <v>0</v>
          </cell>
        </row>
        <row r="1298">
          <cell r="A1298">
            <v>561907</v>
          </cell>
          <cell r="B1298" t="str">
            <v>Náklady zahrnuté v dodatočnom daňovom priznaní</v>
          </cell>
          <cell r="C1298" t="str">
            <v>XIV</v>
          </cell>
          <cell r="D1298" t="str">
            <v> Ostatné náklady na finančné činnosti (561,565,568,569)</v>
          </cell>
          <cell r="E1298">
            <v>0</v>
          </cell>
        </row>
        <row r="1299">
          <cell r="A1299">
            <v>565961</v>
          </cell>
          <cell r="B1299" t="str">
            <v>Zúčt.OP k real.C</v>
          </cell>
          <cell r="C1299" t="str">
            <v>XIV</v>
          </cell>
          <cell r="D1299" t="str">
            <v> Ostatné náklady na finančné činnosti (561,565,568,569)</v>
          </cell>
          <cell r="E1299">
            <v>0</v>
          </cell>
        </row>
        <row r="1300">
          <cell r="A1300">
            <v>568001</v>
          </cell>
          <cell r="B1300" t="str">
            <v>Odplata bankám za bankové záruky - redukcie v rámci a. s.</v>
          </cell>
          <cell r="C1300" t="str">
            <v>XIV</v>
          </cell>
          <cell r="D1300" t="str">
            <v> Ostatné náklady na finančné činnosti (561,565,568,569)</v>
          </cell>
          <cell r="E1300">
            <v>0</v>
          </cell>
        </row>
        <row r="1301">
          <cell r="A1301">
            <v>568002</v>
          </cell>
          <cell r="B1301" t="str">
            <v>Ostatné finančné náklady - redukcie v rámci a. s.</v>
          </cell>
          <cell r="C1301" t="str">
            <v>XIV</v>
          </cell>
          <cell r="D1301" t="str">
            <v> Ostatné náklady na finančné činnosti (561,565,568,569)</v>
          </cell>
          <cell r="E1301">
            <v>0</v>
          </cell>
          <cell r="F1301">
            <v>0</v>
          </cell>
        </row>
        <row r="1302">
          <cell r="A1302">
            <v>568220</v>
          </cell>
          <cell r="B1302" t="str">
            <v>Odplata bankám na uzatvorenie úveru</v>
          </cell>
          <cell r="C1302" t="str">
            <v>XIV</v>
          </cell>
          <cell r="D1302" t="str">
            <v> Ostatné náklady na finančné činnosti (561,565,568,569)</v>
          </cell>
          <cell r="E1302">
            <v>0</v>
          </cell>
        </row>
        <row r="1303">
          <cell r="A1303">
            <v>568222</v>
          </cell>
          <cell r="B1303" t="str">
            <v>Odplata bankám za bankové záruky</v>
          </cell>
          <cell r="C1303" t="str">
            <v>XIV</v>
          </cell>
          <cell r="D1303" t="str">
            <v> Ostatné náklady na finančné činnosti (561,565,568,569)</v>
          </cell>
          <cell r="E1303">
            <v>0</v>
          </cell>
        </row>
        <row r="1304">
          <cell r="A1304">
            <v>568223</v>
          </cell>
          <cell r="B1304" t="str">
            <v>Odplata nebankovým inštitúciám za poskyt. záruky</v>
          </cell>
          <cell r="C1304" t="str">
            <v>XIV</v>
          </cell>
          <cell r="D1304" t="str">
            <v> Ostatné náklady na finančné činnosti (561,565,568,569)</v>
          </cell>
          <cell r="E1304">
            <v>0</v>
          </cell>
        </row>
        <row r="1305">
          <cell r="A1305">
            <v>568400</v>
          </cell>
          <cell r="B1305" t="str">
            <v>DPH k finančným nákladom</v>
          </cell>
          <cell r="C1305" t="str">
            <v>XIV</v>
          </cell>
          <cell r="D1305" t="str">
            <v> Ostatné náklady na finančné činnosti (561,565,568,569)</v>
          </cell>
          <cell r="E1305">
            <v>0</v>
          </cell>
        </row>
        <row r="1306">
          <cell r="A1306">
            <v>568600</v>
          </cell>
          <cell r="B1306" t="str">
            <v>Ostatné poplatky</v>
          </cell>
          <cell r="C1306" t="str">
            <v>XIV</v>
          </cell>
          <cell r="D1306" t="str">
            <v> Ostatné náklady na finančné činnosti (561,565,568,569)</v>
          </cell>
          <cell r="E1306">
            <v>0</v>
          </cell>
        </row>
        <row r="1307">
          <cell r="A1307">
            <v>568700</v>
          </cell>
          <cell r="B1307" t="str">
            <v>Likvidácia spolo</v>
          </cell>
          <cell r="C1307" t="str">
            <v>XIV</v>
          </cell>
          <cell r="D1307" t="str">
            <v> Ostatné náklady na finančné činnosti (561,565,568,569)</v>
          </cell>
          <cell r="E1307">
            <v>0</v>
          </cell>
        </row>
        <row r="1308">
          <cell r="A1308">
            <v>568900</v>
          </cell>
          <cell r="B1308" t="str">
            <v>Pripočítateľné položky</v>
          </cell>
          <cell r="C1308" t="str">
            <v>XIV</v>
          </cell>
          <cell r="D1308" t="str">
            <v> Ostatné náklady na finančné činnosti (561,565,568,569)</v>
          </cell>
          <cell r="E1308">
            <v>0</v>
          </cell>
        </row>
        <row r="1309">
          <cell r="A1309">
            <v>568920</v>
          </cell>
          <cell r="B1309" t="str">
            <v>Likvidácia spoločnosti </v>
          </cell>
          <cell r="C1309" t="str">
            <v>XIV</v>
          </cell>
          <cell r="D1309" t="str">
            <v> Ostatné náklady na finančné činnosti (561,565,568,569)</v>
          </cell>
          <cell r="E1309">
            <v>0</v>
          </cell>
        </row>
        <row r="1310">
          <cell r="A1310">
            <v>568907</v>
          </cell>
          <cell r="B1310" t="str">
            <v>Náklady zahrnuté v dodatočnom daňovom priznaní</v>
          </cell>
          <cell r="C1310" t="str">
            <v>XIV</v>
          </cell>
          <cell r="D1310" t="str">
            <v> Ostatné náklady na finančné činnosti (561,565,568,569)</v>
          </cell>
          <cell r="E1310">
            <v>0</v>
          </cell>
        </row>
        <row r="1311">
          <cell r="A1311">
            <v>569100</v>
          </cell>
          <cell r="B1311" t="str">
            <v>Manká a škody na finančnom majetku</v>
          </cell>
          <cell r="C1311" t="str">
            <v>XIV</v>
          </cell>
          <cell r="D1311" t="str">
            <v> Ostatné náklady na finančné činnosti (561,565,568,569)</v>
          </cell>
          <cell r="E1311">
            <v>0</v>
          </cell>
        </row>
        <row r="1312">
          <cell r="C1312" t="str">
            <v>XIV  Ostatné finančné náklady (561,565,568,569)</v>
          </cell>
          <cell r="E1312">
            <v>0</v>
          </cell>
          <cell r="F1312">
            <v>0</v>
          </cell>
        </row>
        <row r="1313">
          <cell r="A1313">
            <v>591100</v>
          </cell>
          <cell r="B1313" t="str">
            <v> Splatná daň z príjmov z bežnej činnosti </v>
          </cell>
          <cell r="C1313" t="str">
            <v>XV</v>
          </cell>
          <cell r="D1313" t="str">
            <v> Daň z príjmov z bežnej činnosti (591,592,595)</v>
          </cell>
          <cell r="E1313">
            <v>0</v>
          </cell>
        </row>
        <row r="1314">
          <cell r="A1314">
            <v>595100</v>
          </cell>
          <cell r="B1314" t="str">
            <v>Dodatočné odvody dane z príjmov</v>
          </cell>
          <cell r="C1314" t="str">
            <v>XV</v>
          </cell>
          <cell r="D1314" t="str">
            <v> Daň z príjmov z bežnej činnosti (591,592,595)</v>
          </cell>
          <cell r="E1314">
            <v>0</v>
          </cell>
        </row>
        <row r="1315">
          <cell r="C1315" t="str">
            <v>XV   - Splatná (591,595)</v>
          </cell>
          <cell r="E1315">
            <v>0</v>
          </cell>
          <cell r="F1315">
            <v>0</v>
          </cell>
        </row>
        <row r="1316">
          <cell r="A1316">
            <v>592100</v>
          </cell>
          <cell r="B1316" t="str">
            <v> Odložená daň z príjmov z bežnej činnosti </v>
          </cell>
          <cell r="C1316" t="str">
            <v>XV</v>
          </cell>
          <cell r="D1316" t="str">
            <v> Daň z príjmov z bežnej činnosti (591,592,595)</v>
          </cell>
          <cell r="E1316">
            <v>0</v>
          </cell>
        </row>
        <row r="1317">
          <cell r="C1317" t="str">
            <v> XV - Odložená (592)</v>
          </cell>
          <cell r="E1317">
            <v>0</v>
          </cell>
          <cell r="F1317">
            <v>0</v>
          </cell>
        </row>
        <row r="1318">
          <cell r="A1318">
            <v>801100</v>
          </cell>
          <cell r="B1318" t="str">
            <v>Odkup uhlia</v>
          </cell>
        </row>
        <row r="1319">
          <cell r="A1319">
            <v>801600</v>
          </cell>
          <cell r="B1319" t="str">
            <v>Ostatný materiál</v>
          </cell>
        </row>
        <row r="1320">
          <cell r="A1320">
            <v>801610</v>
          </cell>
          <cell r="B1320" t="str">
            <v>Strava záchranárom - ŤÚ</v>
          </cell>
        </row>
        <row r="1321">
          <cell r="A1321">
            <v>801800</v>
          </cell>
          <cell r="B1321" t="str">
            <v>Kovový odpad</v>
          </cell>
        </row>
        <row r="1322">
          <cell r="A1322">
            <v>802100</v>
          </cell>
          <cell r="B1322" t="str">
            <v>Elektrická energia ÚEÚ</v>
          </cell>
        </row>
        <row r="1323">
          <cell r="A1323">
            <v>802101</v>
          </cell>
          <cell r="B1323" t="str">
            <v>Elektrická energia ŤÚ Ha</v>
          </cell>
        </row>
        <row r="1324">
          <cell r="A1324">
            <v>802102</v>
          </cell>
          <cell r="B1324" t="str">
            <v>Elektrická energia</v>
          </cell>
        </row>
        <row r="1325">
          <cell r="A1325">
            <v>802300</v>
          </cell>
          <cell r="B1325" t="str">
            <v>Vodné a stočné ÚPČ</v>
          </cell>
        </row>
        <row r="1326">
          <cell r="A1326">
            <v>802301</v>
          </cell>
          <cell r="B1326" t="str">
            <v>Vodné a stočné ŤÚ Ha</v>
          </cell>
        </row>
        <row r="1327">
          <cell r="A1327">
            <v>802302</v>
          </cell>
          <cell r="B1327" t="str">
            <v>Vodné a stočné</v>
          </cell>
        </row>
        <row r="1328">
          <cell r="A1328">
            <v>802320</v>
          </cell>
          <cell r="B1328" t="str">
            <v>Odber podzemnej vody</v>
          </cell>
        </row>
        <row r="1329">
          <cell r="A1329">
            <v>802400</v>
          </cell>
          <cell r="B1329" t="str">
            <v>Tepelná energia ÚPČ</v>
          </cell>
        </row>
        <row r="1330">
          <cell r="A1330">
            <v>802401</v>
          </cell>
          <cell r="B1330" t="str">
            <v>Tepelná energia</v>
          </cell>
        </row>
        <row r="1331">
          <cell r="A1331">
            <v>802500</v>
          </cell>
          <cell r="B1331" t="str">
            <v>Ostatná energia-kompresory ÚPČ</v>
          </cell>
        </row>
        <row r="1332">
          <cell r="A1332">
            <v>802501</v>
          </cell>
          <cell r="B1332" t="str">
            <v>Ostatná energia ŤÚ Ha</v>
          </cell>
        </row>
        <row r="1333">
          <cell r="A1333">
            <v>802502</v>
          </cell>
          <cell r="B1333" t="str">
            <v>Ostatná energia</v>
          </cell>
        </row>
        <row r="1334">
          <cell r="A1334">
            <v>803200</v>
          </cell>
          <cell r="B1334" t="str">
            <v>Priemyselné práce výrobnej povahy</v>
          </cell>
        </row>
        <row r="1335">
          <cell r="A1335">
            <v>803300</v>
          </cell>
          <cell r="B1335" t="str">
            <v>Výkony opravárenskej povahy</v>
          </cell>
        </row>
        <row r="1336">
          <cell r="A1336">
            <v>803400</v>
          </cell>
          <cell r="B1336" t="str">
            <v>Ostatné služby</v>
          </cell>
        </row>
        <row r="1337">
          <cell r="A1337">
            <v>804231</v>
          </cell>
          <cell r="B1337" t="str">
            <v>Uhlie (nie vl.produkcia)</v>
          </cell>
        </row>
        <row r="1338">
          <cell r="A1338">
            <v>811200</v>
          </cell>
          <cell r="B1338" t="str">
            <v>Opravy elektro ÚEÚ</v>
          </cell>
        </row>
        <row r="1339">
          <cell r="A1339">
            <v>811210</v>
          </cell>
          <cell r="B1339" t="str">
            <v>Ostatné opravy ÚPČ</v>
          </cell>
        </row>
        <row r="1340">
          <cell r="A1340">
            <v>811220</v>
          </cell>
          <cell r="B1340" t="str">
            <v>Opravárenské výkony - ostatné</v>
          </cell>
        </row>
        <row r="1341">
          <cell r="A1341">
            <v>811310</v>
          </cell>
          <cell r="B1341" t="str">
            <v>Opravy a údržba strojov a zar. mimo GO</v>
          </cell>
        </row>
        <row r="1342">
          <cell r="A1342">
            <v>811340</v>
          </cell>
          <cell r="B1342" t="str">
            <v>Opravy a údržba stavieb mimo GO</v>
          </cell>
        </row>
        <row r="1343">
          <cell r="A1343">
            <v>811370</v>
          </cell>
          <cell r="B1343" t="str">
            <v>Regenerácia materiálu a majetku</v>
          </cell>
        </row>
        <row r="1344">
          <cell r="A1344">
            <v>811400</v>
          </cell>
          <cell r="B1344" t="str">
            <v>Nákl. na sam. vyk. revízie stroj. a zar.</v>
          </cell>
        </row>
        <row r="1345">
          <cell r="A1345">
            <v>811500</v>
          </cell>
          <cell r="B1345" t="str">
            <v>Stavebná údržba ÚPČ</v>
          </cell>
        </row>
        <row r="1346">
          <cell r="A1346">
            <v>811510</v>
          </cell>
          <cell r="B1346" t="str">
            <v>Stavebná údržba</v>
          </cell>
        </row>
        <row r="1347">
          <cell r="A1347">
            <v>812100</v>
          </cell>
          <cell r="B1347" t="str">
            <v>Služobné cesty - cestovné,stravné,noclažné</v>
          </cell>
        </row>
        <row r="1348">
          <cell r="A1348">
            <v>812200</v>
          </cell>
          <cell r="B1348" t="str">
            <v>Náklady na zmluvnú dopravu ÚCD</v>
          </cell>
        </row>
        <row r="1349">
          <cell r="A1349">
            <v>818110</v>
          </cell>
          <cell r="B1349" t="str">
            <v>Telefónne hovory,telegr.,ďalekopis</v>
          </cell>
        </row>
        <row r="1350">
          <cell r="A1350">
            <v>818180</v>
          </cell>
          <cell r="B1350" t="str">
            <v>Nákl. obch. a tech. služby</v>
          </cell>
        </row>
        <row r="1351">
          <cell r="A1351">
            <v>818240</v>
          </cell>
          <cell r="B1351" t="str">
            <v>Osobná doprava a autobusy ÚCD</v>
          </cell>
        </row>
        <row r="1352">
          <cell r="A1352">
            <v>818241</v>
          </cell>
          <cell r="B1352" t="str">
            <v>Osobná doprava</v>
          </cell>
        </row>
        <row r="1353">
          <cell r="A1353">
            <v>818250</v>
          </cell>
          <cell r="B1353" t="str">
            <v>Nákladná doprava a mechanizmy ÚCD</v>
          </cell>
        </row>
        <row r="1354">
          <cell r="A1354">
            <v>818251</v>
          </cell>
          <cell r="B1354" t="str">
            <v>Nákladná doprava ÚPČ</v>
          </cell>
        </row>
        <row r="1355">
          <cell r="A1355">
            <v>818252</v>
          </cell>
          <cell r="B1355" t="str">
            <v>Nákladná doprava</v>
          </cell>
        </row>
        <row r="1356">
          <cell r="A1356">
            <v>818253</v>
          </cell>
          <cell r="B1356" t="str">
            <v>Mechanizmy</v>
          </cell>
        </row>
        <row r="1357">
          <cell r="A1357">
            <v>818300</v>
          </cell>
          <cell r="B1357" t="str">
            <v>Náklady na kúpeľne ÚPČ</v>
          </cell>
        </row>
        <row r="1358">
          <cell r="A1358">
            <v>818310</v>
          </cell>
          <cell r="B1358" t="str">
            <v>Náklady na kúpeľne</v>
          </cell>
        </row>
        <row r="1359">
          <cell r="A1359">
            <v>818410</v>
          </cell>
          <cell r="B1359" t="str">
            <v>Nájomné za miestnosti a budovy ÚPČ</v>
          </cell>
        </row>
        <row r="1360">
          <cell r="A1360">
            <v>818411</v>
          </cell>
          <cell r="B1360" t="str">
            <v>Nájomné za miestnosti a budovy ÚSÚB</v>
          </cell>
        </row>
        <row r="1361">
          <cell r="A1361">
            <v>818412</v>
          </cell>
          <cell r="B1361" t="str">
            <v>Nájomné za miestnosti a budovy</v>
          </cell>
        </row>
        <row r="1362">
          <cell r="A1362">
            <v>818419</v>
          </cell>
          <cell r="B1362" t="str">
            <v>Prenájom a zapožičiavanie inv.majetku</v>
          </cell>
        </row>
        <row r="1363">
          <cell r="A1363">
            <v>818420</v>
          </cell>
          <cell r="B1363" t="str">
            <v>Nájomne za DHM (stroj, prístr.,zar.)</v>
          </cell>
        </row>
        <row r="1364">
          <cell r="A1364">
            <v>818422</v>
          </cell>
          <cell r="B1364" t="str">
            <v>Náklady na prenájom nebyt. priestorov</v>
          </cell>
        </row>
        <row r="1365">
          <cell r="A1365">
            <v>818451</v>
          </cell>
          <cell r="B1365" t="str">
            <v>Nájomné COVHM</v>
          </cell>
        </row>
        <row r="1366">
          <cell r="A1366">
            <v>818602</v>
          </cell>
          <cell r="B1366" t="str">
            <v>Dočasná výpomoc zamest. inej účt. jednotky</v>
          </cell>
        </row>
        <row r="1367">
          <cell r="A1367">
            <v>818690</v>
          </cell>
          <cell r="B1367" t="str">
            <v>Náklady a analýzy SLU</v>
          </cell>
        </row>
        <row r="1368">
          <cell r="A1368">
            <v>818693</v>
          </cell>
          <cell r="B1368" t="str">
            <v>Náklady na analýzy OŽP</v>
          </cell>
        </row>
        <row r="1369">
          <cell r="A1369">
            <v>818740</v>
          </cell>
          <cell r="B1369" t="str">
            <v>Náklady na likvidáciu odpadov OŽP</v>
          </cell>
        </row>
        <row r="1370">
          <cell r="A1370">
            <v>818741</v>
          </cell>
          <cell r="B1370" t="str">
            <v>Náklady na likvidáciu odpadov</v>
          </cell>
        </row>
        <row r="1371">
          <cell r="A1371">
            <v>818770</v>
          </cell>
          <cell r="B1371" t="str">
            <v>Náklady na ostatné služby ÚPČ</v>
          </cell>
        </row>
        <row r="1372">
          <cell r="A1372">
            <v>818771</v>
          </cell>
          <cell r="B1372" t="str">
            <v>Náklady na ostatné služby</v>
          </cell>
        </row>
        <row r="1373">
          <cell r="A1373">
            <v>818772</v>
          </cell>
          <cell r="B1373" t="str">
            <v>Náklady na práčovne</v>
          </cell>
        </row>
        <row r="1374">
          <cell r="A1374">
            <v>818773</v>
          </cell>
          <cell r="B1374" t="str">
            <v>Nákl. na čistenie a opravy OOPP ÚPČ</v>
          </cell>
        </row>
        <row r="1375">
          <cell r="A1375">
            <v>818774</v>
          </cell>
          <cell r="B1375" t="str">
            <v>služby stolárskej dielne</v>
          </cell>
        </row>
        <row r="1376">
          <cell r="A1376">
            <v>818776</v>
          </cell>
          <cell r="B1376" t="str">
            <v>Pílenie gáter</v>
          </cell>
        </row>
        <row r="1377">
          <cell r="A1377">
            <v>818780</v>
          </cell>
          <cell r="B1377" t="str">
            <v>Ostatné služby nevýrobnej povahy</v>
          </cell>
        </row>
        <row r="1378">
          <cell r="A1378">
            <v>818781</v>
          </cell>
          <cell r="B1378" t="str">
            <v>Náklady ÚBD na geologický prieskum</v>
          </cell>
        </row>
        <row r="1379">
          <cell r="A1379">
            <v>818782</v>
          </cell>
          <cell r="B1379" t="str">
            <v>Náklady ÚVO na geologický prieskum</v>
          </cell>
        </row>
        <row r="1380">
          <cell r="A1380">
            <v>818783</v>
          </cell>
          <cell r="B1380" t="str">
            <v>Náklady ÚPČ na geologický prieskum</v>
          </cell>
        </row>
        <row r="1381">
          <cell r="A1381">
            <v>818784</v>
          </cell>
          <cell r="B1381" t="str">
            <v>Náklady ÚVOaD - plášťovanie</v>
          </cell>
        </row>
        <row r="1382">
          <cell r="A1382">
            <v>818810</v>
          </cell>
          <cell r="B1382" t="str">
            <v>Náklady na odkup služieb ÚBD</v>
          </cell>
        </row>
        <row r="1383">
          <cell r="A1383">
            <v>818811</v>
          </cell>
          <cell r="B1383" t="str">
            <v>Náklady na odkup služieb ÚVO</v>
          </cell>
        </row>
        <row r="1384">
          <cell r="A1384">
            <v>818812</v>
          </cell>
          <cell r="B1384" t="str">
            <v>Náklady na odkup služieb ÚSÚ</v>
          </cell>
        </row>
        <row r="1385">
          <cell r="A1385">
            <v>818813</v>
          </cell>
          <cell r="B1385" t="str">
            <v>Náklady na odkup služieb ÚEÚ</v>
          </cell>
        </row>
        <row r="1386">
          <cell r="A1386">
            <v>818814</v>
          </cell>
          <cell r="B1386" t="str">
            <v>Náklady na odkup služieb ÚPČ</v>
          </cell>
        </row>
        <row r="1387">
          <cell r="A1387">
            <v>818815</v>
          </cell>
          <cell r="B1387" t="str">
            <v>Náklady na odkup služieb ÚÚTU</v>
          </cell>
        </row>
        <row r="1388">
          <cell r="A1388">
            <v>827100</v>
          </cell>
          <cell r="B1388" t="str">
            <v>Náklady na pitný režim</v>
          </cell>
        </row>
        <row r="1389">
          <cell r="A1389">
            <v>827110</v>
          </cell>
          <cell r="B1389" t="str">
            <v>Náklady na desiatové balíčky</v>
          </cell>
        </row>
        <row r="1390">
          <cell r="A1390">
            <v>827200</v>
          </cell>
          <cell r="B1390" t="str">
            <v>Náklady na školenie</v>
          </cell>
        </row>
        <row r="1391">
          <cell r="A1391">
            <v>827300</v>
          </cell>
          <cell r="B1391" t="str">
            <v>Regeneračno-rekondičné pobyty V. Boca</v>
          </cell>
        </row>
        <row r="1392">
          <cell r="A1392">
            <v>827310</v>
          </cell>
          <cell r="B1392" t="str">
            <v>Regeneračno-rekondičné pobyty RS Púšť</v>
          </cell>
        </row>
        <row r="1393">
          <cell r="A1393">
            <v>827730</v>
          </cell>
          <cell r="B1393" t="str">
            <v>Ochranné pomôcky z ÚPČ</v>
          </cell>
        </row>
        <row r="1394">
          <cell r="A1394">
            <v>827740</v>
          </cell>
          <cell r="B1394" t="str">
            <v>Ochranné pomôcky</v>
          </cell>
        </row>
        <row r="1395">
          <cell r="A1395">
            <v>838110</v>
          </cell>
          <cell r="B1395" t="str">
            <v>Miestne poplatky za manipuláciu s odpadom</v>
          </cell>
        </row>
        <row r="1396">
          <cell r="A1396">
            <v>838310</v>
          </cell>
          <cell r="B1396" t="str">
            <v>Poplatky za znečisťovanie ovzdužia</v>
          </cell>
        </row>
        <row r="1397">
          <cell r="A1397">
            <v>838320</v>
          </cell>
          <cell r="B1397" t="str">
            <v>Poplatky za znečisťovanie vôd</v>
          </cell>
        </row>
        <row r="1398">
          <cell r="A1398">
            <v>838600</v>
          </cell>
          <cell r="B1398" t="str">
            <v>Ostatné dane a poplatky</v>
          </cell>
        </row>
        <row r="1399">
          <cell r="A1399">
            <v>848100</v>
          </cell>
          <cell r="B1399" t="str">
            <v>Sankcia za nerazenie prevádzkovej metráže</v>
          </cell>
        </row>
        <row r="1400">
          <cell r="A1400">
            <v>848300</v>
          </cell>
          <cell r="B1400" t="str">
            <v>N-škody na majetku COVHM</v>
          </cell>
        </row>
        <row r="1401">
          <cell r="A1401">
            <v>848630</v>
          </cell>
          <cell r="B1401" t="str">
            <v>Náhrady škôd spôsobených banskou činnosťou</v>
          </cell>
        </row>
        <row r="1402">
          <cell r="A1402">
            <v>848800</v>
          </cell>
          <cell r="B1402" t="str">
            <v>Ostatné náklady na hosp. činnosť</v>
          </cell>
        </row>
        <row r="1403">
          <cell r="A1403">
            <v>890990</v>
          </cell>
          <cell r="B1403" t="str">
            <v>Servis - materiál</v>
          </cell>
        </row>
        <row r="1404">
          <cell r="A1404">
            <v>891991</v>
          </cell>
          <cell r="B1404" t="str">
            <v>Servis - mzdy</v>
          </cell>
        </row>
        <row r="1405">
          <cell r="A1405">
            <v>893993</v>
          </cell>
          <cell r="B1405" t="str">
            <v>Servis - kooperácia</v>
          </cell>
        </row>
        <row r="1406">
          <cell r="A1406">
            <v>896100</v>
          </cell>
          <cell r="B1406" t="str">
            <v>Náklady na správnu réžiu</v>
          </cell>
        </row>
        <row r="1407">
          <cell r="A1407">
            <v>897100</v>
          </cell>
          <cell r="B1407" t="str">
            <v>Náklady na zásobovaciu réžiu</v>
          </cell>
        </row>
        <row r="1408">
          <cell r="A1408">
            <v>898100</v>
          </cell>
          <cell r="B1408" t="str">
            <v>Náklady na výrobnú réžiu</v>
          </cell>
        </row>
        <row r="1409">
          <cell r="A1409">
            <v>898200</v>
          </cell>
          <cell r="B1409" t="str">
            <v>Náklady na výrobnú réžiu-OHME (BME)</v>
          </cell>
        </row>
        <row r="1410">
          <cell r="A1410">
            <v>898300</v>
          </cell>
          <cell r="B1410" t="str">
            <v>Náklady na výrobnú réžiu-OHN (BME)</v>
          </cell>
        </row>
        <row r="1411">
          <cell r="A1411">
            <v>899100</v>
          </cell>
          <cell r="B1411" t="str">
            <v>Náklady na odbytovú réžiu</v>
          </cell>
        </row>
        <row r="1412">
          <cell r="A1412">
            <v>901100</v>
          </cell>
          <cell r="B1412" t="str">
            <v>T-za uhlie z ťaž.polí</v>
          </cell>
        </row>
        <row r="1413">
          <cell r="A1413">
            <v>902100</v>
          </cell>
          <cell r="B1413" t="str">
            <v>T-zo záv.jedální</v>
          </cell>
        </row>
        <row r="1414">
          <cell r="A1414">
            <v>902110</v>
          </cell>
          <cell r="B1414" t="str">
            <v>T-z desiat.balíčkov</v>
          </cell>
        </row>
        <row r="1415">
          <cell r="A1415">
            <v>902140</v>
          </cell>
          <cell r="B1415" t="str">
            <v>T-za výkony OZL</v>
          </cell>
        </row>
        <row r="1416">
          <cell r="A1416">
            <v>902141</v>
          </cell>
          <cell r="B1416" t="str">
            <v>T-za výkony ÚÚTÚ</v>
          </cell>
        </row>
        <row r="1417">
          <cell r="A1417">
            <v>902150</v>
          </cell>
          <cell r="B1417" t="str">
            <v>T-za el.energiu ÚEÚ</v>
          </cell>
        </row>
        <row r="1418">
          <cell r="A1418">
            <v>902151</v>
          </cell>
          <cell r="B1418" t="str">
            <v>T-za el.energiu ŤÚ</v>
          </cell>
        </row>
        <row r="1419">
          <cell r="A1419">
            <v>902152</v>
          </cell>
          <cell r="B1419" t="str">
            <v>T-za el.energiu</v>
          </cell>
        </row>
        <row r="1420">
          <cell r="A1420">
            <v>902160</v>
          </cell>
          <cell r="B1420" t="str">
            <v>T-za voddné a stočné ÚPČ</v>
          </cell>
        </row>
        <row r="1421">
          <cell r="A1421">
            <v>902161</v>
          </cell>
          <cell r="B1421" t="str">
            <v>T-za vodné a stočné ŤÚ Ha</v>
          </cell>
        </row>
        <row r="1422">
          <cell r="A1422">
            <v>902162</v>
          </cell>
          <cell r="B1422" t="str">
            <v>T-za vodné a stočné</v>
          </cell>
        </row>
        <row r="1423">
          <cell r="A1423">
            <v>902170</v>
          </cell>
          <cell r="B1423" t="str">
            <v>T-za tepelnú energiu ÚPČ</v>
          </cell>
        </row>
        <row r="1424">
          <cell r="A1424">
            <v>902171</v>
          </cell>
          <cell r="B1424" t="str">
            <v>T-za tepelnú energiu</v>
          </cell>
        </row>
        <row r="1425">
          <cell r="A1425">
            <v>902180</v>
          </cell>
          <cell r="B1425" t="str">
            <v>T-za ost.energiu ÚPČ</v>
          </cell>
        </row>
        <row r="1426">
          <cell r="A1426">
            <v>902181</v>
          </cell>
          <cell r="B1426" t="str">
            <v>T-za ost.energiu ŤÚ Ha</v>
          </cell>
        </row>
        <row r="1427">
          <cell r="A1427">
            <v>902182</v>
          </cell>
          <cell r="B1427" t="str">
            <v>T-za ost.energiu</v>
          </cell>
        </row>
        <row r="1428">
          <cell r="A1428">
            <v>902200</v>
          </cell>
          <cell r="B1428" t="str">
            <v>T-z os.dopr. a autobus. ÚCD</v>
          </cell>
        </row>
        <row r="1429">
          <cell r="A1429">
            <v>902201</v>
          </cell>
          <cell r="B1429" t="str">
            <v>T-z osob.dopravy</v>
          </cell>
        </row>
        <row r="1430">
          <cell r="A1430">
            <v>902210</v>
          </cell>
          <cell r="B1430" t="str">
            <v>T-zo zmluv.dopravy ÚCD</v>
          </cell>
        </row>
        <row r="1431">
          <cell r="A1431">
            <v>902240</v>
          </cell>
          <cell r="B1431" t="str">
            <v>T-z ost.opráv ÚPČ</v>
          </cell>
        </row>
        <row r="1432">
          <cell r="A1432">
            <v>902241</v>
          </cell>
          <cell r="B1432" t="str">
            <v>T-za opravárenské výkony</v>
          </cell>
        </row>
        <row r="1433">
          <cell r="A1433">
            <v>902260</v>
          </cell>
          <cell r="B1433" t="str">
            <v>T-za pílenie ÚPČ</v>
          </cell>
        </row>
        <row r="1434">
          <cell r="A1434">
            <v>902261</v>
          </cell>
          <cell r="B1434" t="str">
            <v>T-stolárskej dielne</v>
          </cell>
        </row>
        <row r="1435">
          <cell r="A1435">
            <v>902262</v>
          </cell>
          <cell r="B1435" t="str">
            <v>T-za regeneráciu majetku a materiálu</v>
          </cell>
        </row>
        <row r="1436">
          <cell r="A1436">
            <v>902263</v>
          </cell>
          <cell r="B1436" t="str">
            <v>T-za služby ÚBD na geolog.prieskum</v>
          </cell>
        </row>
        <row r="1437">
          <cell r="A1437">
            <v>902264</v>
          </cell>
          <cell r="B1437" t="str">
            <v>T-za služby ÚVO na geolog.prieskum</v>
          </cell>
        </row>
        <row r="1438">
          <cell r="A1438">
            <v>902265</v>
          </cell>
          <cell r="B1438" t="str">
            <v>T-ÚVOaD - plášťovanie</v>
          </cell>
        </row>
        <row r="1439">
          <cell r="A1439">
            <v>902266</v>
          </cell>
          <cell r="B1439" t="str">
            <v>T-za ost.priemysl.činnosti</v>
          </cell>
        </row>
        <row r="1440">
          <cell r="A1440">
            <v>902290</v>
          </cell>
          <cell r="B1440" t="str">
            <v>T-za elektroopravy ÚEÚ</v>
          </cell>
        </row>
        <row r="1441">
          <cell r="A1441">
            <v>902320</v>
          </cell>
          <cell r="B1441" t="str">
            <v>T-z hotelov a RZ-ubytovanie</v>
          </cell>
        </row>
        <row r="1442">
          <cell r="A1442">
            <v>902321</v>
          </cell>
          <cell r="B1442" t="str">
            <v>T-z hotelov a RZ-strava</v>
          </cell>
        </row>
        <row r="1443">
          <cell r="A1443">
            <v>902322</v>
          </cell>
          <cell r="B1443" t="str">
            <v>T-z hotelov a RZ-ostatné</v>
          </cell>
        </row>
        <row r="1444">
          <cell r="A1444">
            <v>902340</v>
          </cell>
          <cell r="B1444" t="str">
            <v>T-z rekondič.pobyty V.Boca</v>
          </cell>
        </row>
        <row r="1445">
          <cell r="A1445">
            <v>902341</v>
          </cell>
          <cell r="B1445" t="str">
            <v>T-z rekondič.pobyty RS Púšť</v>
          </cell>
        </row>
        <row r="1446">
          <cell r="A1446">
            <v>902400</v>
          </cell>
          <cell r="B1446" t="str">
            <v>T-školstvo,vzdelávanie</v>
          </cell>
        </row>
        <row r="1447">
          <cell r="A1447">
            <v>902510</v>
          </cell>
          <cell r="B1447" t="str">
            <v>T-staveb.údržby ÚPČ</v>
          </cell>
        </row>
        <row r="1448">
          <cell r="A1448">
            <v>902511</v>
          </cell>
          <cell r="B1448" t="str">
            <v>T-staveb.údržby</v>
          </cell>
        </row>
        <row r="1449">
          <cell r="A1449">
            <v>902540</v>
          </cell>
          <cell r="B1449" t="str">
            <v>T-z nákl.dopravy ÚPČ</v>
          </cell>
        </row>
        <row r="1450">
          <cell r="A1450">
            <v>902541</v>
          </cell>
          <cell r="B1450" t="str">
            <v>T-z nákl.dopr. a mech. ÚCD</v>
          </cell>
        </row>
        <row r="1451">
          <cell r="A1451">
            <v>902542</v>
          </cell>
          <cell r="B1451" t="str">
            <v>T-z nákl. dopravy</v>
          </cell>
        </row>
        <row r="1452">
          <cell r="A1452">
            <v>902570</v>
          </cell>
          <cell r="B1452" t="str">
            <v>T-z mechanizmov</v>
          </cell>
        </row>
        <row r="1453">
          <cell r="A1453">
            <v>902600</v>
          </cell>
          <cell r="B1453" t="str">
            <v>T-za analýzy SLU</v>
          </cell>
        </row>
        <row r="1454">
          <cell r="A1454">
            <v>902610</v>
          </cell>
          <cell r="B1454" t="str">
            <v>T-za likvid.odpadov OŽP</v>
          </cell>
        </row>
        <row r="1455">
          <cell r="A1455">
            <v>902611</v>
          </cell>
          <cell r="B1455" t="str">
            <v>T-za služby OŽP</v>
          </cell>
        </row>
        <row r="1456">
          <cell r="A1456">
            <v>902620</v>
          </cell>
          <cell r="B1456" t="str">
            <v>T-za obch. a tech.služby</v>
          </cell>
        </row>
        <row r="1457">
          <cell r="A1457">
            <v>902720</v>
          </cell>
          <cell r="B1457" t="str">
            <v>T-z nájomného ÚPČ</v>
          </cell>
        </row>
        <row r="1458">
          <cell r="A1458">
            <v>902721</v>
          </cell>
          <cell r="B1458" t="str">
            <v>T-z nájomného COVHM</v>
          </cell>
        </row>
        <row r="1459">
          <cell r="A1459">
            <v>902723</v>
          </cell>
          <cell r="B1459" t="str">
            <v>T-za prenájom ÚSÚB</v>
          </cell>
        </row>
        <row r="1460">
          <cell r="A1460">
            <v>902724</v>
          </cell>
          <cell r="B1460" t="str">
            <v>T-za prenáj. a zapožič.dl.majetku</v>
          </cell>
        </row>
        <row r="1461">
          <cell r="A1461">
            <v>902750</v>
          </cell>
          <cell r="B1461" t="str">
            <v>T-za prenáj.nebyt.priestorov</v>
          </cell>
        </row>
        <row r="1462">
          <cell r="A1462">
            <v>902790</v>
          </cell>
          <cell r="B1462" t="str">
            <v>T-z ost.služieb ÚPČ</v>
          </cell>
        </row>
        <row r="1463">
          <cell r="A1463">
            <v>902791</v>
          </cell>
          <cell r="B1463" t="str">
            <v>T-za služby ÚPČ na geolog.prieskum</v>
          </cell>
        </row>
        <row r="1464">
          <cell r="A1464">
            <v>902792</v>
          </cell>
          <cell r="B1464" t="str">
            <v>T-za ost.čin.nevýrob.povahy</v>
          </cell>
        </row>
        <row r="1465">
          <cell r="A1465">
            <v>902793</v>
          </cell>
          <cell r="B1465" t="str">
            <v>T-telefóny ÚEÚ</v>
          </cell>
        </row>
        <row r="1466">
          <cell r="A1466">
            <v>902810</v>
          </cell>
          <cell r="B1466" t="str">
            <v>T-z práčovní ÚPČ</v>
          </cell>
        </row>
        <row r="1467">
          <cell r="A1467">
            <v>902812</v>
          </cell>
          <cell r="B1467" t="str">
            <v>T-za čist.a opravy OOPP ÚPČ</v>
          </cell>
        </row>
        <row r="1468">
          <cell r="A1468">
            <v>902830</v>
          </cell>
          <cell r="B1468" t="str">
            <v>T-z kúpelní ÚPČ</v>
          </cell>
        </row>
        <row r="1469">
          <cell r="A1469">
            <v>902840</v>
          </cell>
          <cell r="B1469" t="str">
            <v>Tržby za predaj služieb ÚBD</v>
          </cell>
        </row>
        <row r="1470">
          <cell r="A1470">
            <v>902841</v>
          </cell>
          <cell r="B1470" t="str">
            <v>Tržby za predaj služieb ÚVO</v>
          </cell>
        </row>
        <row r="1471">
          <cell r="A1471">
            <v>902842</v>
          </cell>
          <cell r="B1471" t="str">
            <v>Tržby za predaj služieb ÚSÚ</v>
          </cell>
        </row>
        <row r="1472">
          <cell r="A1472">
            <v>902843</v>
          </cell>
          <cell r="B1472" t="str">
            <v>Tržby za predaj služieb ÚEÚ</v>
          </cell>
        </row>
        <row r="1473">
          <cell r="A1473">
            <v>902844</v>
          </cell>
          <cell r="B1473" t="str">
            <v>Tržby za predaj služieb ÚPČ</v>
          </cell>
        </row>
        <row r="1474">
          <cell r="A1474">
            <v>902845</v>
          </cell>
          <cell r="B1474" t="str">
            <v>Tržby za predaj služieb ÚÚTU</v>
          </cell>
        </row>
        <row r="1475">
          <cell r="A1475">
            <v>904231</v>
          </cell>
          <cell r="B1475" t="str">
            <v>T-za uhlie (nie vl.produkcia)</v>
          </cell>
        </row>
        <row r="1476">
          <cell r="A1476">
            <v>927110</v>
          </cell>
          <cell r="B1476" t="str">
            <v>T-z desiatových balíčkov</v>
          </cell>
        </row>
        <row r="1477">
          <cell r="A1477">
            <v>942100</v>
          </cell>
          <cell r="B1477" t="str">
            <v>T-z predaja OOPP ÚPČ</v>
          </cell>
        </row>
        <row r="1478">
          <cell r="A1478">
            <v>942400</v>
          </cell>
          <cell r="B1478" t="str">
            <v>T-z predaja kov.odpadu</v>
          </cell>
        </row>
        <row r="1479">
          <cell r="A1479">
            <v>942600</v>
          </cell>
          <cell r="B1479" t="str">
            <v>T-z predaja ost.materiálu</v>
          </cell>
        </row>
        <row r="1480">
          <cell r="A1480">
            <v>948100</v>
          </cell>
          <cell r="B1480" t="str">
            <v>Sankcia za nerazenie prevádzkovej metráže</v>
          </cell>
        </row>
        <row r="1481">
          <cell r="A1481">
            <v>948300</v>
          </cell>
          <cell r="B1481" t="str">
            <v>T-zo škôd na majetku COVHM</v>
          </cell>
        </row>
        <row r="1482">
          <cell r="A1482">
            <v>948890</v>
          </cell>
          <cell r="B1482" t="str">
            <v>T-z ost.prevádzkové výnosy</v>
          </cell>
        </row>
        <row r="1483">
          <cell r="A1483">
            <v>990200</v>
          </cell>
          <cell r="B1483" t="str">
            <v>Servis - materiál</v>
          </cell>
        </row>
        <row r="1484">
          <cell r="A1484">
            <v>991200</v>
          </cell>
          <cell r="B1484" t="str">
            <v>Servis - mzdy</v>
          </cell>
        </row>
        <row r="1485">
          <cell r="A1485">
            <v>993200</v>
          </cell>
          <cell r="B1485" t="str">
            <v>Servis - kooperácia</v>
          </cell>
        </row>
        <row r="1486">
          <cell r="A1486">
            <v>996100</v>
          </cell>
          <cell r="B1486" t="str">
            <v>Stred.výnosy správy</v>
          </cell>
        </row>
        <row r="1487">
          <cell r="A1487">
            <v>997100</v>
          </cell>
          <cell r="B1487" t="str">
            <v>Stred.výnosy zásobovania</v>
          </cell>
        </row>
        <row r="1488">
          <cell r="A1488">
            <v>998100</v>
          </cell>
          <cell r="B1488" t="str">
            <v>Stred.výnosy výroby</v>
          </cell>
        </row>
        <row r="1489">
          <cell r="A1489">
            <v>998200</v>
          </cell>
          <cell r="B1489" t="str">
            <v>Výrobná réžia OHME (BME)</v>
          </cell>
        </row>
        <row r="1490">
          <cell r="A1490">
            <v>998300</v>
          </cell>
          <cell r="B1490" t="str">
            <v>Výrobná réžia OHN (BME)</v>
          </cell>
        </row>
        <row r="1491">
          <cell r="A1491">
            <v>999100</v>
          </cell>
          <cell r="B1491" t="str">
            <v>Stred. výnosy odbytu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3"/>
  <dimension ref="A1:S106"/>
  <sheetViews>
    <sheetView workbookViewId="0" topLeftCell="A1">
      <selection activeCell="H38" sqref="H38"/>
    </sheetView>
  </sheetViews>
  <sheetFormatPr defaultColWidth="9.00390625" defaultRowHeight="12.75"/>
  <cols>
    <col min="1" max="1" width="9.75390625" style="0" customWidth="1"/>
    <col min="2" max="2" width="10.875" style="0" customWidth="1"/>
    <col min="3" max="5" width="9.75390625" style="0" customWidth="1"/>
    <col min="6" max="6" width="11.25390625" style="0" customWidth="1"/>
    <col min="7" max="8" width="10.75390625" style="0" customWidth="1"/>
    <col min="9" max="9" width="12.25390625" style="0" customWidth="1"/>
  </cols>
  <sheetData>
    <row r="1" spans="1:9" ht="12.75">
      <c r="A1" s="193"/>
      <c r="B1" s="193"/>
      <c r="C1" s="193"/>
      <c r="D1" s="193"/>
      <c r="E1" s="193"/>
      <c r="F1" s="193"/>
      <c r="G1" s="193"/>
      <c r="H1" s="193"/>
      <c r="I1" s="193"/>
    </row>
    <row r="2" spans="1:10" ht="15">
      <c r="A2" s="978" t="s">
        <v>504</v>
      </c>
      <c r="B2" s="978"/>
      <c r="C2" s="978"/>
      <c r="D2" s="978"/>
      <c r="E2" s="978"/>
      <c r="F2" s="978"/>
      <c r="G2" s="978"/>
      <c r="H2" s="978"/>
      <c r="I2" s="978"/>
      <c r="J2" s="194"/>
    </row>
    <row r="3" spans="1:9" ht="14.25">
      <c r="A3" s="195"/>
      <c r="B3" s="195"/>
      <c r="C3" s="195"/>
      <c r="D3" s="195"/>
      <c r="E3" s="195"/>
      <c r="F3" s="195"/>
      <c r="G3" s="195"/>
      <c r="H3" s="195"/>
      <c r="I3" s="195"/>
    </row>
    <row r="4" spans="1:9" ht="14.25">
      <c r="A4" s="195"/>
      <c r="B4" s="195"/>
      <c r="C4" s="195"/>
      <c r="D4" s="195"/>
      <c r="E4" s="195"/>
      <c r="F4" s="195"/>
      <c r="G4" s="195"/>
      <c r="H4" s="195"/>
      <c r="I4" s="195"/>
    </row>
    <row r="5" spans="1:9" ht="14.25">
      <c r="A5" s="195"/>
      <c r="B5" s="195"/>
      <c r="C5" s="195"/>
      <c r="D5" s="195"/>
      <c r="E5" s="195"/>
      <c r="F5" s="195"/>
      <c r="G5" s="195"/>
      <c r="H5" s="195"/>
      <c r="I5" s="195"/>
    </row>
    <row r="6" spans="1:9" ht="14.25">
      <c r="A6" s="195"/>
      <c r="B6" s="195"/>
      <c r="C6" s="195"/>
      <c r="D6" s="195"/>
      <c r="E6" s="195"/>
      <c r="F6" s="195"/>
      <c r="G6" s="195"/>
      <c r="H6" s="195"/>
      <c r="I6" s="195"/>
    </row>
    <row r="7" spans="1:9" ht="16.5" customHeight="1">
      <c r="A7" s="195"/>
      <c r="B7" s="195"/>
      <c r="C7" s="195"/>
      <c r="D7" s="195"/>
      <c r="E7" s="195"/>
      <c r="F7" s="195"/>
      <c r="G7" s="195"/>
      <c r="H7" s="195"/>
      <c r="I7" s="195"/>
    </row>
    <row r="8" spans="1:10" ht="18">
      <c r="A8" s="979" t="s">
        <v>505</v>
      </c>
      <c r="B8" s="979"/>
      <c r="C8" s="979"/>
      <c r="D8" s="979"/>
      <c r="E8" s="979"/>
      <c r="F8" s="979"/>
      <c r="G8" s="979"/>
      <c r="H8" s="979"/>
      <c r="I8" s="979"/>
      <c r="J8" s="196"/>
    </row>
    <row r="9" spans="1:10" ht="15">
      <c r="A9" s="980" t="s">
        <v>506</v>
      </c>
      <c r="B9" s="980"/>
      <c r="C9" s="980"/>
      <c r="D9" s="980"/>
      <c r="E9" s="980"/>
      <c r="F9" s="980"/>
      <c r="G9" s="980"/>
      <c r="H9" s="980"/>
      <c r="I9" s="980"/>
      <c r="J9" s="197"/>
    </row>
    <row r="10" spans="1:9" ht="12.75" customHeight="1">
      <c r="A10" s="197"/>
      <c r="B10" s="197"/>
      <c r="C10" s="197"/>
      <c r="D10" s="197"/>
      <c r="E10" s="197"/>
      <c r="F10" s="197"/>
      <c r="G10" s="197"/>
      <c r="H10" s="197"/>
      <c r="I10" s="197"/>
    </row>
    <row r="11" spans="1:9" ht="12.75" customHeight="1">
      <c r="A11" s="197"/>
      <c r="B11" s="197"/>
      <c r="C11" s="197"/>
      <c r="D11" s="197"/>
      <c r="E11" s="197"/>
      <c r="F11" s="197"/>
      <c r="G11" s="197"/>
      <c r="H11" s="197"/>
      <c r="I11" s="197"/>
    </row>
    <row r="12" spans="1:9" ht="14.25">
      <c r="A12" s="195"/>
      <c r="B12" s="195"/>
      <c r="C12" s="195"/>
      <c r="D12" s="195"/>
      <c r="E12" s="195"/>
      <c r="F12" s="195"/>
      <c r="G12" s="195"/>
      <c r="H12" s="195"/>
      <c r="I12" s="195"/>
    </row>
    <row r="13" spans="1:9" ht="12.75">
      <c r="A13" s="193"/>
      <c r="B13" s="193"/>
      <c r="C13" s="193"/>
      <c r="D13" s="193"/>
      <c r="E13" s="193"/>
      <c r="F13" s="193"/>
      <c r="G13" s="193"/>
      <c r="H13" s="193"/>
      <c r="I13" s="193"/>
    </row>
    <row r="14" spans="1:9" ht="12.75">
      <c r="A14" s="193"/>
      <c r="B14" s="193"/>
      <c r="C14" s="193"/>
      <c r="D14" s="193"/>
      <c r="E14" s="193"/>
      <c r="F14" s="193"/>
      <c r="G14" s="193"/>
      <c r="H14" s="193"/>
      <c r="I14" s="193"/>
    </row>
    <row r="15" spans="1:9" ht="15.75" customHeight="1">
      <c r="A15" s="977" t="s">
        <v>507</v>
      </c>
      <c r="B15" s="977"/>
      <c r="C15" s="977"/>
      <c r="D15" s="977"/>
      <c r="E15" s="977"/>
      <c r="F15" s="977"/>
      <c r="G15" s="977"/>
      <c r="H15" s="977"/>
      <c r="I15" s="977"/>
    </row>
    <row r="16" spans="1:9" ht="15.75" customHeight="1">
      <c r="A16" s="977" t="s">
        <v>525</v>
      </c>
      <c r="B16" s="977"/>
      <c r="C16" s="977"/>
      <c r="D16" s="977"/>
      <c r="E16" s="977"/>
      <c r="F16" s="977"/>
      <c r="G16" s="977"/>
      <c r="H16" s="977"/>
      <c r="I16" s="977"/>
    </row>
    <row r="17" spans="1:9" ht="15.75" customHeight="1">
      <c r="A17" s="977" t="s">
        <v>526</v>
      </c>
      <c r="B17" s="977"/>
      <c r="C17" s="977"/>
      <c r="D17" s="977"/>
      <c r="E17" s="977"/>
      <c r="F17" s="977"/>
      <c r="G17" s="977"/>
      <c r="H17" s="977"/>
      <c r="I17" s="977"/>
    </row>
    <row r="18" spans="1:9" ht="15.75" customHeight="1">
      <c r="A18" s="977" t="s">
        <v>508</v>
      </c>
      <c r="B18" s="977"/>
      <c r="C18" s="977"/>
      <c r="D18" s="977"/>
      <c r="E18" s="977"/>
      <c r="F18" s="977"/>
      <c r="G18" s="977"/>
      <c r="H18" s="977"/>
      <c r="I18" s="977"/>
    </row>
    <row r="19" spans="1:13" ht="15.75" customHeight="1">
      <c r="A19" s="977" t="s">
        <v>509</v>
      </c>
      <c r="B19" s="977"/>
      <c r="C19" s="977"/>
      <c r="D19" s="977"/>
      <c r="E19" s="977"/>
      <c r="F19" s="977"/>
      <c r="G19" s="977"/>
      <c r="H19" s="977"/>
      <c r="I19" s="977"/>
      <c r="L19" s="199"/>
      <c r="M19" s="199"/>
    </row>
    <row r="20" spans="1:19" ht="15.75" customHeight="1">
      <c r="A20" s="977" t="s">
        <v>510</v>
      </c>
      <c r="B20" s="977"/>
      <c r="C20" s="977"/>
      <c r="D20" s="977"/>
      <c r="E20" s="977"/>
      <c r="F20" s="977"/>
      <c r="G20" s="977"/>
      <c r="H20" s="977"/>
      <c r="I20" s="977"/>
      <c r="J20" s="200"/>
      <c r="K20" s="200"/>
      <c r="L20" s="199"/>
      <c r="M20" s="199"/>
      <c r="N20" s="200"/>
      <c r="O20" s="200"/>
      <c r="P20" s="200"/>
      <c r="Q20" s="200"/>
      <c r="R20" s="200"/>
      <c r="S20" s="200"/>
    </row>
    <row r="21" spans="1:19" ht="15.75" customHeight="1">
      <c r="A21" s="198" t="s">
        <v>511</v>
      </c>
      <c r="B21" s="198"/>
      <c r="C21" s="198"/>
      <c r="D21" s="198"/>
      <c r="E21" s="198"/>
      <c r="F21" s="198"/>
      <c r="G21" s="198"/>
      <c r="H21" s="198"/>
      <c r="I21" s="198"/>
      <c r="J21" s="200"/>
      <c r="K21" s="200"/>
      <c r="L21" s="199"/>
      <c r="M21" s="199"/>
      <c r="N21" s="200"/>
      <c r="O21" s="200"/>
      <c r="P21" s="200"/>
      <c r="Q21" s="200"/>
      <c r="R21" s="200"/>
      <c r="S21" s="200"/>
    </row>
    <row r="22" spans="1:13" ht="15.75" customHeight="1">
      <c r="A22" s="977" t="s">
        <v>523</v>
      </c>
      <c r="B22" s="977"/>
      <c r="C22" s="977"/>
      <c r="D22" s="977"/>
      <c r="E22" s="977"/>
      <c r="F22" s="977"/>
      <c r="G22" s="977"/>
      <c r="H22" s="977"/>
      <c r="I22" s="977"/>
      <c r="L22" s="199"/>
      <c r="M22" s="199"/>
    </row>
    <row r="23" spans="1:9" ht="15.75" customHeight="1">
      <c r="A23" s="977" t="s">
        <v>512</v>
      </c>
      <c r="B23" s="977"/>
      <c r="C23" s="977"/>
      <c r="D23" s="977"/>
      <c r="E23" s="977"/>
      <c r="F23" s="977"/>
      <c r="G23" s="977"/>
      <c r="H23" s="977"/>
      <c r="I23" s="977"/>
    </row>
    <row r="24" spans="1:9" ht="15.75" customHeight="1">
      <c r="A24" s="977" t="s">
        <v>513</v>
      </c>
      <c r="B24" s="977"/>
      <c r="C24" s="977"/>
      <c r="D24" s="977"/>
      <c r="E24" s="977"/>
      <c r="F24" s="977"/>
      <c r="G24" s="198"/>
      <c r="H24" s="198"/>
      <c r="I24" s="198"/>
    </row>
    <row r="25" spans="1:9" ht="15.75" customHeight="1">
      <c r="A25" s="977" t="s">
        <v>514</v>
      </c>
      <c r="B25" s="977"/>
      <c r="C25" s="977"/>
      <c r="D25" s="977"/>
      <c r="E25" s="977"/>
      <c r="F25" s="977"/>
      <c r="G25" s="977"/>
      <c r="H25" s="977"/>
      <c r="I25" s="977"/>
    </row>
    <row r="26" spans="1:9" ht="15.75" customHeight="1">
      <c r="A26" s="977" t="s">
        <v>515</v>
      </c>
      <c r="B26" s="977"/>
      <c r="C26" s="977"/>
      <c r="D26" s="977"/>
      <c r="E26" s="977"/>
      <c r="F26" s="977"/>
      <c r="G26" s="977"/>
      <c r="H26" s="977"/>
      <c r="I26" s="977"/>
    </row>
    <row r="27" spans="1:9" ht="15.75" customHeight="1">
      <c r="A27" s="977" t="s">
        <v>524</v>
      </c>
      <c r="B27" s="977"/>
      <c r="C27" s="977"/>
      <c r="D27" s="977"/>
      <c r="E27" s="977"/>
      <c r="F27" s="977"/>
      <c r="G27" s="977"/>
      <c r="H27" s="977"/>
      <c r="I27" s="977"/>
    </row>
    <row r="28" spans="1:9" ht="15.75" customHeight="1">
      <c r="A28" s="977" t="s">
        <v>516</v>
      </c>
      <c r="B28" s="977"/>
      <c r="C28" s="977"/>
      <c r="D28" s="977"/>
      <c r="E28" s="977"/>
      <c r="F28" s="977"/>
      <c r="G28" s="977"/>
      <c r="H28" s="977"/>
      <c r="I28" s="977"/>
    </row>
    <row r="29" spans="1:9" ht="15.75" customHeight="1">
      <c r="A29" s="198"/>
      <c r="B29" s="198"/>
      <c r="C29" s="198"/>
      <c r="D29" s="198"/>
      <c r="E29" s="198"/>
      <c r="F29" s="198"/>
      <c r="G29" s="198"/>
      <c r="H29" s="198"/>
      <c r="I29" s="198"/>
    </row>
    <row r="30" spans="1:9" ht="15.75" customHeight="1">
      <c r="A30" s="977" t="s">
        <v>814</v>
      </c>
      <c r="B30" s="977"/>
      <c r="C30" s="977"/>
      <c r="D30" s="977"/>
      <c r="E30" s="977"/>
      <c r="F30" s="977"/>
      <c r="G30" s="977"/>
      <c r="H30" s="977"/>
      <c r="I30" s="977"/>
    </row>
    <row r="31" spans="1:9" ht="15.75" customHeight="1">
      <c r="A31" s="977" t="s">
        <v>965</v>
      </c>
      <c r="B31" s="977"/>
      <c r="C31" s="977"/>
      <c r="D31" s="977"/>
      <c r="E31" s="977"/>
      <c r="F31" s="977"/>
      <c r="G31" s="977"/>
      <c r="H31" s="977"/>
      <c r="I31" s="977"/>
    </row>
    <row r="32" spans="1:9" ht="15.75" customHeight="1">
      <c r="A32" s="198"/>
      <c r="B32" s="198"/>
      <c r="C32" s="198"/>
      <c r="D32" s="198"/>
      <c r="E32" s="198"/>
      <c r="F32" s="198"/>
      <c r="G32" s="198"/>
      <c r="H32" s="198"/>
      <c r="I32" s="198"/>
    </row>
    <row r="33" spans="1:9" ht="15.75" customHeight="1">
      <c r="A33" s="198"/>
      <c r="B33" s="198"/>
      <c r="C33" s="198"/>
      <c r="D33" s="198"/>
      <c r="E33" s="198"/>
      <c r="F33" s="198"/>
      <c r="G33" s="198"/>
      <c r="H33" s="198"/>
      <c r="I33" s="198"/>
    </row>
    <row r="34" spans="1:9" ht="15.75" customHeight="1">
      <c r="A34" s="201"/>
      <c r="B34" s="193"/>
      <c r="C34" s="193"/>
      <c r="D34" s="193"/>
      <c r="E34" s="193"/>
      <c r="F34" s="193"/>
      <c r="G34" s="193"/>
      <c r="H34" s="193"/>
      <c r="I34" s="193"/>
    </row>
    <row r="35" spans="1:9" ht="15.75" customHeight="1">
      <c r="A35" s="202" t="s">
        <v>517</v>
      </c>
      <c r="B35" s="198"/>
      <c r="C35" s="202" t="s">
        <v>518</v>
      </c>
      <c r="D35" s="198"/>
      <c r="E35" s="198"/>
      <c r="F35" s="198"/>
      <c r="G35" s="198"/>
      <c r="H35" s="198"/>
      <c r="I35" s="198"/>
    </row>
    <row r="36" spans="1:9" ht="15.75" customHeight="1">
      <c r="A36" s="193"/>
      <c r="B36" s="193"/>
      <c r="C36" s="203" t="s">
        <v>813</v>
      </c>
      <c r="D36" s="203"/>
      <c r="E36" s="203"/>
      <c r="F36" s="203"/>
      <c r="G36" s="193"/>
      <c r="H36" s="193"/>
      <c r="I36" s="193"/>
    </row>
    <row r="37" spans="1:9" ht="15.75" customHeight="1">
      <c r="A37" s="193"/>
      <c r="B37" s="193"/>
      <c r="C37" s="203"/>
      <c r="D37" s="203"/>
      <c r="E37" s="203"/>
      <c r="F37" s="203"/>
      <c r="G37" s="193"/>
      <c r="H37" s="193"/>
      <c r="I37" s="193"/>
    </row>
    <row r="38" spans="1:9" ht="15.75" customHeight="1">
      <c r="A38" s="204"/>
      <c r="B38" s="204"/>
      <c r="C38" s="205"/>
      <c r="D38" s="204"/>
      <c r="E38" s="204"/>
      <c r="F38" s="204"/>
      <c r="G38" s="204"/>
      <c r="H38" s="204"/>
      <c r="I38" s="204"/>
    </row>
    <row r="39" spans="1:9" ht="27.75" customHeight="1">
      <c r="A39" s="199" t="s">
        <v>940</v>
      </c>
      <c r="B39" s="199"/>
      <c r="C39" s="206"/>
      <c r="D39" s="206"/>
      <c r="E39" s="206"/>
      <c r="F39" s="206"/>
      <c r="G39" s="207"/>
      <c r="H39" s="207"/>
      <c r="I39" s="208"/>
    </row>
    <row r="40" spans="1:10" ht="27.75" customHeight="1">
      <c r="A40" s="199"/>
      <c r="B40" s="199" t="s">
        <v>941</v>
      </c>
      <c r="C40" s="200"/>
      <c r="D40" s="200"/>
      <c r="E40" s="200"/>
      <c r="F40" s="200"/>
      <c r="G40" s="789"/>
      <c r="H40" s="212"/>
      <c r="I40" s="204"/>
      <c r="J40" s="212"/>
    </row>
    <row r="41" spans="1:10" ht="27.75" customHeight="1">
      <c r="A41" s="204" t="s">
        <v>942</v>
      </c>
      <c r="B41" s="204"/>
      <c r="C41" s="200"/>
      <c r="D41" s="200"/>
      <c r="E41" s="200"/>
      <c r="F41" s="200"/>
      <c r="G41" s="789"/>
      <c r="H41" s="212"/>
      <c r="I41" s="208"/>
      <c r="J41" s="212"/>
    </row>
    <row r="42" spans="1:10" ht="27.75" customHeight="1">
      <c r="A42" s="204" t="s">
        <v>667</v>
      </c>
      <c r="B42" s="204"/>
      <c r="C42" s="200"/>
      <c r="D42" s="200"/>
      <c r="E42" s="200"/>
      <c r="F42" s="200"/>
      <c r="G42" s="789"/>
      <c r="H42" s="789"/>
      <c r="I42" s="208"/>
      <c r="J42" s="212"/>
    </row>
    <row r="43" spans="1:9" ht="12.75" customHeight="1">
      <c r="A43" s="213"/>
      <c r="B43" s="213"/>
      <c r="C43" s="213"/>
      <c r="D43" s="213"/>
      <c r="E43" s="213"/>
      <c r="F43" s="214"/>
      <c r="G43" s="213"/>
      <c r="H43" s="213"/>
      <c r="I43" s="213"/>
    </row>
    <row r="44" spans="1:9" ht="14.25">
      <c r="A44" s="215"/>
      <c r="B44" s="215"/>
      <c r="C44" s="215"/>
      <c r="D44" s="215"/>
      <c r="E44" s="215"/>
      <c r="F44" s="215"/>
      <c r="G44" s="215"/>
      <c r="H44" s="215"/>
      <c r="I44" s="215"/>
    </row>
    <row r="45" spans="1:9" ht="14.25">
      <c r="A45" s="215"/>
      <c r="B45" s="215"/>
      <c r="C45" s="215"/>
      <c r="D45" s="215"/>
      <c r="E45" s="215"/>
      <c r="F45" s="215"/>
      <c r="G45" s="215"/>
      <c r="H45" s="215"/>
      <c r="I45" s="215"/>
    </row>
    <row r="46" spans="1:9" ht="14.25">
      <c r="A46" s="215"/>
      <c r="B46" s="215"/>
      <c r="C46" s="215"/>
      <c r="D46" s="215"/>
      <c r="E46" s="215"/>
      <c r="F46" s="215"/>
      <c r="G46" s="215"/>
      <c r="H46" s="215"/>
      <c r="I46" s="216"/>
    </row>
    <row r="47" spans="1:9" ht="14.25">
      <c r="A47" s="216"/>
      <c r="B47" s="216"/>
      <c r="C47" s="216"/>
      <c r="D47" s="216"/>
      <c r="E47" s="216"/>
      <c r="F47" s="216"/>
      <c r="G47" s="215"/>
      <c r="H47" s="215"/>
      <c r="I47" s="216"/>
    </row>
    <row r="48" spans="1:9" ht="14.25">
      <c r="A48" s="216"/>
      <c r="B48" s="216"/>
      <c r="C48" s="216"/>
      <c r="D48" s="216"/>
      <c r="E48" s="216"/>
      <c r="F48" s="216"/>
      <c r="G48" s="215"/>
      <c r="H48" s="215"/>
      <c r="I48" s="216"/>
    </row>
    <row r="49" spans="1:9" ht="14.25">
      <c r="A49" s="216"/>
      <c r="B49" s="216"/>
      <c r="C49" s="216"/>
      <c r="D49" s="216"/>
      <c r="E49" s="216"/>
      <c r="F49" s="216"/>
      <c r="G49" s="216"/>
      <c r="H49" s="216"/>
      <c r="I49" s="216"/>
    </row>
    <row r="50" spans="1:9" ht="14.25">
      <c r="A50" s="216"/>
      <c r="B50" s="216"/>
      <c r="C50" s="216"/>
      <c r="D50" s="216"/>
      <c r="E50" s="216"/>
      <c r="F50" s="216"/>
      <c r="G50" s="216"/>
      <c r="H50" s="216"/>
      <c r="I50" s="216"/>
    </row>
    <row r="51" spans="1:9" ht="14.25">
      <c r="A51" s="216"/>
      <c r="B51" s="216"/>
      <c r="C51" s="216"/>
      <c r="D51" s="216"/>
      <c r="E51" s="216"/>
      <c r="F51" s="216"/>
      <c r="G51" s="216"/>
      <c r="H51" s="216"/>
      <c r="I51" s="216"/>
    </row>
    <row r="52" spans="1:9" ht="14.25">
      <c r="A52" s="216"/>
      <c r="B52" s="216"/>
      <c r="C52" s="216"/>
      <c r="D52" s="216"/>
      <c r="E52" s="216"/>
      <c r="F52" s="216"/>
      <c r="G52" s="216"/>
      <c r="H52" s="216"/>
      <c r="I52" s="216"/>
    </row>
    <row r="53" spans="1:9" ht="14.25">
      <c r="A53" s="216"/>
      <c r="B53" s="216"/>
      <c r="C53" s="216"/>
      <c r="D53" s="216"/>
      <c r="E53" s="216"/>
      <c r="F53" s="216"/>
      <c r="G53" s="216"/>
      <c r="H53" s="216"/>
      <c r="I53" s="216"/>
    </row>
    <row r="54" spans="1:9" ht="14.25">
      <c r="A54" s="216"/>
      <c r="B54" s="216"/>
      <c r="C54" s="216"/>
      <c r="D54" s="216"/>
      <c r="E54" s="216"/>
      <c r="F54" s="216"/>
      <c r="G54" s="216"/>
      <c r="H54" s="216"/>
      <c r="I54" s="216"/>
    </row>
    <row r="55" spans="1:9" ht="14.25">
      <c r="A55" s="216"/>
      <c r="B55" s="216"/>
      <c r="C55" s="216"/>
      <c r="D55" s="216"/>
      <c r="E55" s="216"/>
      <c r="F55" s="216"/>
      <c r="G55" s="216"/>
      <c r="H55" s="216"/>
      <c r="I55" s="216"/>
    </row>
    <row r="56" spans="1:9" ht="14.25">
      <c r="A56" s="216"/>
      <c r="B56" s="216"/>
      <c r="C56" s="216"/>
      <c r="D56" s="216"/>
      <c r="E56" s="216"/>
      <c r="F56" s="216"/>
      <c r="G56" s="216"/>
      <c r="H56" s="216"/>
      <c r="I56" s="216"/>
    </row>
    <row r="57" spans="1:9" ht="14.25">
      <c r="A57" s="216"/>
      <c r="B57" s="216"/>
      <c r="C57" s="216"/>
      <c r="D57" s="216"/>
      <c r="E57" s="216"/>
      <c r="F57" s="216"/>
      <c r="G57" s="216"/>
      <c r="H57" s="216"/>
      <c r="I57" s="216"/>
    </row>
    <row r="58" spans="1:9" ht="14.25">
      <c r="A58" s="216"/>
      <c r="B58" s="216"/>
      <c r="C58" s="216"/>
      <c r="D58" s="216"/>
      <c r="E58" s="216"/>
      <c r="F58" s="216"/>
      <c r="G58" s="216"/>
      <c r="H58" s="216"/>
      <c r="I58" s="216"/>
    </row>
    <row r="59" spans="1:9" ht="14.25">
      <c r="A59" s="216"/>
      <c r="B59" s="216"/>
      <c r="C59" s="216"/>
      <c r="D59" s="216"/>
      <c r="E59" s="216"/>
      <c r="F59" s="216"/>
      <c r="G59" s="216"/>
      <c r="H59" s="216"/>
      <c r="I59" s="216"/>
    </row>
    <row r="60" spans="1:9" ht="14.25">
      <c r="A60" s="216"/>
      <c r="B60" s="216"/>
      <c r="C60" s="216"/>
      <c r="D60" s="216"/>
      <c r="E60" s="216"/>
      <c r="F60" s="216"/>
      <c r="G60" s="216"/>
      <c r="H60" s="216"/>
      <c r="I60" s="216"/>
    </row>
    <row r="61" spans="1:9" ht="14.25">
      <c r="A61" s="216"/>
      <c r="B61" s="216"/>
      <c r="C61" s="216"/>
      <c r="D61" s="216"/>
      <c r="E61" s="216"/>
      <c r="F61" s="216"/>
      <c r="G61" s="216"/>
      <c r="H61" s="216"/>
      <c r="I61" s="216"/>
    </row>
    <row r="62" spans="1:9" ht="14.25">
      <c r="A62" s="216"/>
      <c r="B62" s="216"/>
      <c r="C62" s="216"/>
      <c r="D62" s="216"/>
      <c r="E62" s="216"/>
      <c r="F62" s="216"/>
      <c r="G62" s="216"/>
      <c r="H62" s="216"/>
      <c r="I62" s="216"/>
    </row>
    <row r="63" spans="1:9" ht="14.25">
      <c r="A63" s="216"/>
      <c r="B63" s="216"/>
      <c r="C63" s="216"/>
      <c r="D63" s="216"/>
      <c r="E63" s="216"/>
      <c r="F63" s="216"/>
      <c r="G63" s="216"/>
      <c r="H63" s="216"/>
      <c r="I63" s="216"/>
    </row>
    <row r="64" spans="1:9" ht="14.25">
      <c r="A64" s="216"/>
      <c r="B64" s="216"/>
      <c r="C64" s="216"/>
      <c r="D64" s="216"/>
      <c r="E64" s="216"/>
      <c r="F64" s="216"/>
      <c r="G64" s="216"/>
      <c r="H64" s="216"/>
      <c r="I64" s="216"/>
    </row>
    <row r="65" spans="1:9" ht="14.25">
      <c r="A65" s="216"/>
      <c r="B65" s="216"/>
      <c r="C65" s="216"/>
      <c r="D65" s="216"/>
      <c r="E65" s="216"/>
      <c r="F65" s="216"/>
      <c r="G65" s="216"/>
      <c r="H65" s="216"/>
      <c r="I65" s="216"/>
    </row>
    <row r="66" spans="1:9" ht="14.25">
      <c r="A66" s="216"/>
      <c r="B66" s="216"/>
      <c r="C66" s="216"/>
      <c r="D66" s="216"/>
      <c r="E66" s="216"/>
      <c r="F66" s="216"/>
      <c r="G66" s="216"/>
      <c r="H66" s="216"/>
      <c r="I66" s="216"/>
    </row>
    <row r="67" spans="1:9" ht="14.25">
      <c r="A67" s="216"/>
      <c r="B67" s="216"/>
      <c r="C67" s="216"/>
      <c r="D67" s="216"/>
      <c r="E67" s="216"/>
      <c r="F67" s="216"/>
      <c r="G67" s="216"/>
      <c r="H67" s="216"/>
      <c r="I67" s="216"/>
    </row>
    <row r="68" spans="1:9" ht="14.25">
      <c r="A68" s="216"/>
      <c r="B68" s="216"/>
      <c r="C68" s="216"/>
      <c r="D68" s="216"/>
      <c r="E68" s="216"/>
      <c r="F68" s="216"/>
      <c r="G68" s="216"/>
      <c r="H68" s="216"/>
      <c r="I68" s="216"/>
    </row>
    <row r="69" spans="1:9" ht="14.25">
      <c r="A69" s="216"/>
      <c r="B69" s="216"/>
      <c r="C69" s="216"/>
      <c r="D69" s="216"/>
      <c r="E69" s="216"/>
      <c r="F69" s="216"/>
      <c r="G69" s="216"/>
      <c r="H69" s="216"/>
      <c r="I69" s="216"/>
    </row>
    <row r="70" spans="1:9" ht="14.25">
      <c r="A70" s="216"/>
      <c r="B70" s="216"/>
      <c r="C70" s="216"/>
      <c r="D70" s="216"/>
      <c r="E70" s="216"/>
      <c r="F70" s="216"/>
      <c r="G70" s="216"/>
      <c r="H70" s="216"/>
      <c r="I70" s="216"/>
    </row>
    <row r="71" spans="1:9" ht="14.25">
      <c r="A71" s="216"/>
      <c r="B71" s="216"/>
      <c r="C71" s="216"/>
      <c r="D71" s="216"/>
      <c r="E71" s="216"/>
      <c r="F71" s="216"/>
      <c r="G71" s="216"/>
      <c r="H71" s="216"/>
      <c r="I71" s="216"/>
    </row>
    <row r="72" spans="1:9" ht="14.25">
      <c r="A72" s="216"/>
      <c r="B72" s="216"/>
      <c r="C72" s="216"/>
      <c r="D72" s="216"/>
      <c r="E72" s="216"/>
      <c r="F72" s="216"/>
      <c r="G72" s="216"/>
      <c r="H72" s="216"/>
      <c r="I72" s="216"/>
    </row>
    <row r="73" spans="1:9" ht="14.25">
      <c r="A73" s="216"/>
      <c r="B73" s="216"/>
      <c r="C73" s="216"/>
      <c r="D73" s="216"/>
      <c r="E73" s="216"/>
      <c r="F73" s="216"/>
      <c r="G73" s="216"/>
      <c r="H73" s="216"/>
      <c r="I73" s="216"/>
    </row>
    <row r="74" spans="1:9" ht="14.25">
      <c r="A74" s="216"/>
      <c r="B74" s="216"/>
      <c r="C74" s="216"/>
      <c r="D74" s="216"/>
      <c r="E74" s="216"/>
      <c r="F74" s="216"/>
      <c r="G74" s="216"/>
      <c r="H74" s="216"/>
      <c r="I74" s="216"/>
    </row>
    <row r="75" spans="1:9" ht="14.25">
      <c r="A75" s="216"/>
      <c r="B75" s="216"/>
      <c r="C75" s="216"/>
      <c r="D75" s="216"/>
      <c r="E75" s="216"/>
      <c r="F75" s="216"/>
      <c r="G75" s="216"/>
      <c r="H75" s="216"/>
      <c r="I75" s="216"/>
    </row>
    <row r="76" spans="1:9" ht="14.25">
      <c r="A76" s="216"/>
      <c r="B76" s="216"/>
      <c r="C76" s="216"/>
      <c r="D76" s="216"/>
      <c r="E76" s="216"/>
      <c r="F76" s="216"/>
      <c r="G76" s="216"/>
      <c r="H76" s="216"/>
      <c r="I76" s="216"/>
    </row>
    <row r="77" spans="1:9" ht="14.25">
      <c r="A77" s="216"/>
      <c r="B77" s="216"/>
      <c r="C77" s="216"/>
      <c r="D77" s="216"/>
      <c r="E77" s="216"/>
      <c r="F77" s="216"/>
      <c r="G77" s="216"/>
      <c r="H77" s="216"/>
      <c r="I77" s="216"/>
    </row>
    <row r="78" spans="1:9" ht="14.25">
      <c r="A78" s="216"/>
      <c r="B78" s="216"/>
      <c r="C78" s="216"/>
      <c r="D78" s="216"/>
      <c r="E78" s="216"/>
      <c r="F78" s="216"/>
      <c r="G78" s="216"/>
      <c r="H78" s="216"/>
      <c r="I78" s="216"/>
    </row>
    <row r="79" spans="1:9" ht="14.25">
      <c r="A79" s="216"/>
      <c r="B79" s="216"/>
      <c r="C79" s="216"/>
      <c r="D79" s="216"/>
      <c r="E79" s="216"/>
      <c r="F79" s="216"/>
      <c r="G79" s="216"/>
      <c r="H79" s="216"/>
      <c r="I79" s="216"/>
    </row>
    <row r="80" spans="1:9" ht="14.25">
      <c r="A80" s="216"/>
      <c r="B80" s="216"/>
      <c r="C80" s="216"/>
      <c r="D80" s="216"/>
      <c r="E80" s="216"/>
      <c r="F80" s="216"/>
      <c r="G80" s="216"/>
      <c r="H80" s="216"/>
      <c r="I80" s="216"/>
    </row>
    <row r="81" spans="1:9" ht="14.25">
      <c r="A81" s="216"/>
      <c r="B81" s="216"/>
      <c r="C81" s="216"/>
      <c r="D81" s="216"/>
      <c r="E81" s="216"/>
      <c r="F81" s="216"/>
      <c r="G81" s="216"/>
      <c r="H81" s="216"/>
      <c r="I81" s="216"/>
    </row>
    <row r="82" spans="1:9" ht="14.25">
      <c r="A82" s="216"/>
      <c r="B82" s="216"/>
      <c r="C82" s="216"/>
      <c r="D82" s="216"/>
      <c r="E82" s="216"/>
      <c r="F82" s="216"/>
      <c r="G82" s="216"/>
      <c r="H82" s="216"/>
      <c r="I82" s="216"/>
    </row>
    <row r="83" spans="1:9" ht="14.25">
      <c r="A83" s="216"/>
      <c r="B83" s="216"/>
      <c r="C83" s="216"/>
      <c r="D83" s="216"/>
      <c r="E83" s="216"/>
      <c r="F83" s="216"/>
      <c r="G83" s="216"/>
      <c r="H83" s="216"/>
      <c r="I83" s="216"/>
    </row>
    <row r="84" spans="1:9" ht="14.25">
      <c r="A84" s="216"/>
      <c r="B84" s="216"/>
      <c r="C84" s="216"/>
      <c r="D84" s="216"/>
      <c r="E84" s="216"/>
      <c r="F84" s="216"/>
      <c r="G84" s="216"/>
      <c r="H84" s="216"/>
      <c r="I84" s="216"/>
    </row>
    <row r="85" spans="1:9" ht="14.25">
      <c r="A85" s="216"/>
      <c r="B85" s="216"/>
      <c r="C85" s="216"/>
      <c r="D85" s="216"/>
      <c r="E85" s="216"/>
      <c r="F85" s="216"/>
      <c r="G85" s="216"/>
      <c r="H85" s="216"/>
      <c r="I85" s="216"/>
    </row>
    <row r="86" spans="1:9" ht="14.25">
      <c r="A86" s="216"/>
      <c r="B86" s="216"/>
      <c r="C86" s="216"/>
      <c r="D86" s="216"/>
      <c r="E86" s="216"/>
      <c r="F86" s="216"/>
      <c r="G86" s="216"/>
      <c r="H86" s="216"/>
      <c r="I86" s="216"/>
    </row>
    <row r="87" spans="1:9" ht="14.25">
      <c r="A87" s="216"/>
      <c r="B87" s="216"/>
      <c r="C87" s="216"/>
      <c r="D87" s="216"/>
      <c r="E87" s="216"/>
      <c r="F87" s="216"/>
      <c r="G87" s="216"/>
      <c r="H87" s="216"/>
      <c r="I87" s="216"/>
    </row>
    <row r="88" spans="1:9" ht="14.25">
      <c r="A88" s="216"/>
      <c r="B88" s="216"/>
      <c r="C88" s="216"/>
      <c r="D88" s="216"/>
      <c r="E88" s="216"/>
      <c r="F88" s="216"/>
      <c r="G88" s="216"/>
      <c r="H88" s="216"/>
      <c r="I88" s="216"/>
    </row>
    <row r="89" spans="1:9" ht="14.25">
      <c r="A89" s="216"/>
      <c r="B89" s="216"/>
      <c r="C89" s="216"/>
      <c r="D89" s="216"/>
      <c r="E89" s="216"/>
      <c r="F89" s="216"/>
      <c r="G89" s="216"/>
      <c r="H89" s="216"/>
      <c r="I89" s="216"/>
    </row>
    <row r="90" spans="1:9" ht="14.25">
      <c r="A90" s="216"/>
      <c r="B90" s="216"/>
      <c r="C90" s="216"/>
      <c r="D90" s="216"/>
      <c r="E90" s="216"/>
      <c r="F90" s="216"/>
      <c r="G90" s="216"/>
      <c r="H90" s="216"/>
      <c r="I90" s="216"/>
    </row>
    <row r="91" spans="1:9" ht="14.25">
      <c r="A91" s="216"/>
      <c r="B91" s="216"/>
      <c r="C91" s="216"/>
      <c r="D91" s="216"/>
      <c r="E91" s="216"/>
      <c r="F91" s="216"/>
      <c r="G91" s="216"/>
      <c r="H91" s="216"/>
      <c r="I91" s="216"/>
    </row>
    <row r="92" spans="1:9" ht="14.25">
      <c r="A92" s="216"/>
      <c r="B92" s="216"/>
      <c r="C92" s="216"/>
      <c r="D92" s="216"/>
      <c r="E92" s="216"/>
      <c r="F92" s="216"/>
      <c r="G92" s="216"/>
      <c r="H92" s="216"/>
      <c r="I92" s="216"/>
    </row>
    <row r="93" spans="1:9" ht="14.25">
      <c r="A93" s="216"/>
      <c r="B93" s="216"/>
      <c r="C93" s="216"/>
      <c r="D93" s="216"/>
      <c r="E93" s="216"/>
      <c r="F93" s="216"/>
      <c r="G93" s="216"/>
      <c r="H93" s="216"/>
      <c r="I93" s="216"/>
    </row>
    <row r="94" spans="1:9" ht="14.25">
      <c r="A94" s="216"/>
      <c r="B94" s="216"/>
      <c r="C94" s="216"/>
      <c r="D94" s="216"/>
      <c r="E94" s="216"/>
      <c r="F94" s="216"/>
      <c r="G94" s="216"/>
      <c r="H94" s="216"/>
      <c r="I94" s="216"/>
    </row>
    <row r="95" spans="1:9" ht="14.25">
      <c r="A95" s="216"/>
      <c r="B95" s="216"/>
      <c r="C95" s="216"/>
      <c r="D95" s="216"/>
      <c r="E95" s="216"/>
      <c r="F95" s="216"/>
      <c r="G95" s="216"/>
      <c r="H95" s="216"/>
      <c r="I95" s="216"/>
    </row>
    <row r="96" spans="1:9" ht="14.25">
      <c r="A96" s="216"/>
      <c r="B96" s="216"/>
      <c r="C96" s="216"/>
      <c r="D96" s="216"/>
      <c r="E96" s="216"/>
      <c r="F96" s="216"/>
      <c r="G96" s="216"/>
      <c r="H96" s="216"/>
      <c r="I96" s="216"/>
    </row>
    <row r="97" spans="1:9" ht="14.25">
      <c r="A97" s="216"/>
      <c r="B97" s="216"/>
      <c r="C97" s="216"/>
      <c r="D97" s="216"/>
      <c r="E97" s="216"/>
      <c r="F97" s="216"/>
      <c r="G97" s="216"/>
      <c r="H97" s="216"/>
      <c r="I97" s="216"/>
    </row>
    <row r="98" spans="1:9" ht="14.25">
      <c r="A98" s="216"/>
      <c r="B98" s="216"/>
      <c r="C98" s="216"/>
      <c r="D98" s="216"/>
      <c r="E98" s="216"/>
      <c r="F98" s="216"/>
      <c r="G98" s="216"/>
      <c r="H98" s="216"/>
      <c r="I98" s="216"/>
    </row>
    <row r="99" spans="1:9" ht="14.25">
      <c r="A99" s="216"/>
      <c r="B99" s="216"/>
      <c r="C99" s="216"/>
      <c r="D99" s="216"/>
      <c r="E99" s="216"/>
      <c r="F99" s="216"/>
      <c r="G99" s="216"/>
      <c r="H99" s="216"/>
      <c r="I99" s="216"/>
    </row>
    <row r="100" spans="1:9" ht="14.25">
      <c r="A100" s="216"/>
      <c r="B100" s="216"/>
      <c r="C100" s="216"/>
      <c r="D100" s="216"/>
      <c r="E100" s="216"/>
      <c r="F100" s="216"/>
      <c r="G100" s="216"/>
      <c r="H100" s="216"/>
      <c r="I100" s="216"/>
    </row>
    <row r="101" spans="1:9" ht="14.25">
      <c r="A101" s="216"/>
      <c r="B101" s="216"/>
      <c r="C101" s="216"/>
      <c r="D101" s="216"/>
      <c r="E101" s="216"/>
      <c r="F101" s="216"/>
      <c r="G101" s="216"/>
      <c r="H101" s="216"/>
      <c r="I101" s="216"/>
    </row>
    <row r="102" spans="1:9" ht="14.25">
      <c r="A102" s="216"/>
      <c r="B102" s="216"/>
      <c r="C102" s="216"/>
      <c r="D102" s="216"/>
      <c r="E102" s="216"/>
      <c r="F102" s="216"/>
      <c r="G102" s="216"/>
      <c r="H102" s="216"/>
      <c r="I102" s="216"/>
    </row>
    <row r="103" spans="1:9" ht="14.25">
      <c r="A103" s="216"/>
      <c r="B103" s="216"/>
      <c r="C103" s="216"/>
      <c r="D103" s="216"/>
      <c r="E103" s="216"/>
      <c r="F103" s="216"/>
      <c r="G103" s="216"/>
      <c r="H103" s="216"/>
      <c r="I103" s="216"/>
    </row>
    <row r="104" spans="1:9" ht="14.25">
      <c r="A104" s="216"/>
      <c r="B104" s="216"/>
      <c r="C104" s="216"/>
      <c r="D104" s="216"/>
      <c r="E104" s="216"/>
      <c r="F104" s="216"/>
      <c r="G104" s="216"/>
      <c r="H104" s="216"/>
      <c r="I104" s="216"/>
    </row>
    <row r="105" spans="1:9" ht="14.25">
      <c r="A105" s="216"/>
      <c r="B105" s="216"/>
      <c r="C105" s="216"/>
      <c r="D105" s="216"/>
      <c r="E105" s="216"/>
      <c r="F105" s="216"/>
      <c r="G105" s="216"/>
      <c r="H105" s="216"/>
      <c r="I105" s="216"/>
    </row>
    <row r="106" spans="1:9" ht="14.25">
      <c r="A106" s="216"/>
      <c r="B106" s="216"/>
      <c r="C106" s="216"/>
      <c r="D106" s="216"/>
      <c r="E106" s="216"/>
      <c r="F106" s="216"/>
      <c r="G106" s="216"/>
      <c r="H106" s="216"/>
      <c r="I106" s="216"/>
    </row>
  </sheetData>
  <mergeCells count="18">
    <mergeCell ref="A2:I2"/>
    <mergeCell ref="A8:I8"/>
    <mergeCell ref="A9:I9"/>
    <mergeCell ref="A15:I15"/>
    <mergeCell ref="A20:I20"/>
    <mergeCell ref="A22:I22"/>
    <mergeCell ref="A16:I16"/>
    <mergeCell ref="A17:I17"/>
    <mergeCell ref="A18:I18"/>
    <mergeCell ref="A19:I19"/>
    <mergeCell ref="A23:I23"/>
    <mergeCell ref="A24:F24"/>
    <mergeCell ref="A25:I25"/>
    <mergeCell ref="A26:I26"/>
    <mergeCell ref="A27:I27"/>
    <mergeCell ref="A28:I28"/>
    <mergeCell ref="A30:I30"/>
    <mergeCell ref="A31:I3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5">
      <selection activeCell="M38" sqref="M38"/>
    </sheetView>
  </sheetViews>
  <sheetFormatPr defaultColWidth="9.00390625" defaultRowHeight="12.75"/>
  <cols>
    <col min="1" max="1" width="12.625" style="262" customWidth="1"/>
    <col min="2" max="2" width="18.00390625" style="262" customWidth="1"/>
    <col min="3" max="8" width="9.375" style="262" customWidth="1"/>
    <col min="9" max="16384" width="9.125" style="262" customWidth="1"/>
  </cols>
  <sheetData>
    <row r="1" spans="1:9" ht="12.75">
      <c r="A1" s="961" t="s">
        <v>527</v>
      </c>
      <c r="B1" s="961"/>
      <c r="C1" s="961"/>
      <c r="D1" s="961"/>
      <c r="E1" s="961"/>
      <c r="F1" s="961"/>
      <c r="G1" s="961"/>
      <c r="H1" s="961"/>
      <c r="I1" s="961"/>
    </row>
    <row r="2" ht="12.75">
      <c r="A2" s="497"/>
    </row>
    <row r="4" spans="1:9" ht="15">
      <c r="A4" s="962" t="s">
        <v>750</v>
      </c>
      <c r="B4" s="962"/>
      <c r="C4" s="962"/>
      <c r="D4" s="962"/>
      <c r="E4" s="962"/>
      <c r="F4" s="962"/>
      <c r="G4" s="962"/>
      <c r="H4" s="962"/>
      <c r="I4" s="962"/>
    </row>
    <row r="7" spans="1:9" ht="12.75">
      <c r="A7" s="963" t="s">
        <v>751</v>
      </c>
      <c r="B7" s="963"/>
      <c r="C7" s="963"/>
      <c r="D7" s="963"/>
      <c r="E7" s="963"/>
      <c r="F7" s="963"/>
      <c r="G7" s="963"/>
      <c r="H7" s="963"/>
      <c r="I7" s="963"/>
    </row>
    <row r="9" spans="1:9" ht="15.75" customHeight="1">
      <c r="A9" s="1012" t="s">
        <v>561</v>
      </c>
      <c r="B9" s="1012"/>
      <c r="C9" s="1012"/>
      <c r="D9" s="1012"/>
      <c r="E9" s="1012"/>
      <c r="F9" s="1012"/>
      <c r="G9" s="1012"/>
      <c r="H9" s="1012"/>
      <c r="I9" s="1012"/>
    </row>
    <row r="11" spans="1:9" ht="12.75">
      <c r="A11" s="963" t="s">
        <v>752</v>
      </c>
      <c r="B11" s="963"/>
      <c r="C11" s="963"/>
      <c r="D11" s="963"/>
      <c r="E11" s="963"/>
      <c r="F11" s="963"/>
      <c r="G11" s="963"/>
      <c r="H11" s="963"/>
      <c r="I11" s="963"/>
    </row>
    <row r="12" spans="1:9" ht="12.75">
      <c r="A12" s="963" t="s">
        <v>753</v>
      </c>
      <c r="B12" s="963"/>
      <c r="C12" s="963"/>
      <c r="D12" s="963"/>
      <c r="E12" s="963"/>
      <c r="F12" s="963"/>
      <c r="G12" s="963"/>
      <c r="H12" s="963"/>
      <c r="I12" s="963"/>
    </row>
    <row r="14" spans="1:7" ht="12.75">
      <c r="A14" s="261" t="s">
        <v>754</v>
      </c>
      <c r="B14" s="261" t="s">
        <v>755</v>
      </c>
      <c r="C14" s="261"/>
      <c r="D14" s="261"/>
      <c r="E14" s="261"/>
      <c r="F14" s="254"/>
      <c r="G14" s="254"/>
    </row>
    <row r="15" spans="1:8" ht="12.75">
      <c r="A15" s="971" t="s">
        <v>703</v>
      </c>
      <c r="B15" s="1013"/>
      <c r="C15" s="966" t="s">
        <v>566</v>
      </c>
      <c r="D15" s="967"/>
      <c r="E15" s="951"/>
      <c r="F15" s="967" t="s">
        <v>702</v>
      </c>
      <c r="G15" s="967"/>
      <c r="H15" s="951"/>
    </row>
    <row r="16" spans="1:8" ht="12.75">
      <c r="A16" s="972"/>
      <c r="B16" s="1014"/>
      <c r="C16" s="266" t="s">
        <v>567</v>
      </c>
      <c r="D16" s="267" t="s">
        <v>568</v>
      </c>
      <c r="E16" s="220" t="s">
        <v>569</v>
      </c>
      <c r="F16" s="267" t="s">
        <v>567</v>
      </c>
      <c r="G16" s="266" t="s">
        <v>568</v>
      </c>
      <c r="H16" s="289" t="s">
        <v>569</v>
      </c>
    </row>
    <row r="17" spans="1:8" ht="12.75" customHeight="1" thickBot="1">
      <c r="A17" s="965"/>
      <c r="B17" s="1015"/>
      <c r="C17" s="270" t="s">
        <v>570</v>
      </c>
      <c r="D17" s="271" t="s">
        <v>571</v>
      </c>
      <c r="E17" s="272" t="s">
        <v>572</v>
      </c>
      <c r="F17" s="271" t="s">
        <v>571</v>
      </c>
      <c r="G17" s="270" t="s">
        <v>571</v>
      </c>
      <c r="H17" s="290" t="s">
        <v>584</v>
      </c>
    </row>
    <row r="18" spans="1:8" ht="13.5" customHeight="1">
      <c r="A18" s="1024"/>
      <c r="B18" s="1025"/>
      <c r="C18" s="501"/>
      <c r="D18" s="501"/>
      <c r="E18" s="502"/>
      <c r="F18" s="503"/>
      <c r="G18" s="504"/>
      <c r="H18" s="505"/>
    </row>
    <row r="19" spans="1:8" ht="12.75">
      <c r="A19" s="1016" t="s">
        <v>747</v>
      </c>
      <c r="B19" s="1017"/>
      <c r="C19" s="274">
        <f>E19/1.2</f>
        <v>1.9444444444444446</v>
      </c>
      <c r="D19" s="274">
        <f>C19*20%</f>
        <v>0.38888888888888895</v>
      </c>
      <c r="E19" s="275">
        <f>H19/30</f>
        <v>2.3333333333333335</v>
      </c>
      <c r="F19" s="291">
        <f>H19/1.2</f>
        <v>58.333333333333336</v>
      </c>
      <c r="G19" s="274">
        <f>F19*20%</f>
        <v>11.666666666666668</v>
      </c>
      <c r="H19" s="275">
        <v>70</v>
      </c>
    </row>
    <row r="20" spans="1:8" ht="13.5" customHeight="1">
      <c r="A20" s="1018"/>
      <c r="B20" s="1019"/>
      <c r="C20" s="282"/>
      <c r="D20" s="283"/>
      <c r="E20" s="284"/>
      <c r="F20" s="506"/>
      <c r="G20" s="282"/>
      <c r="H20" s="284"/>
    </row>
    <row r="21" spans="1:8" ht="14.25" customHeight="1">
      <c r="A21" s="254" t="s">
        <v>756</v>
      </c>
      <c r="B21" s="310"/>
      <c r="C21" s="310"/>
      <c r="D21" s="254"/>
      <c r="E21" s="288"/>
      <c r="F21" s="285"/>
      <c r="G21" s="286"/>
      <c r="H21" s="286"/>
    </row>
    <row r="22" spans="1:8" ht="14.25" customHeight="1">
      <c r="A22" s="254" t="s">
        <v>757</v>
      </c>
      <c r="B22" s="254"/>
      <c r="C22" s="254"/>
      <c r="D22" s="254"/>
      <c r="E22" s="254"/>
      <c r="F22" s="285"/>
      <c r="G22" s="286"/>
      <c r="H22" s="286"/>
    </row>
    <row r="23" spans="1:8" ht="14.25" customHeight="1">
      <c r="A23" s="254"/>
      <c r="B23" s="254"/>
      <c r="C23" s="254"/>
      <c r="D23" s="254"/>
      <c r="E23" s="254"/>
      <c r="F23" s="285"/>
      <c r="G23" s="286"/>
      <c r="H23" s="286"/>
    </row>
    <row r="24" spans="1:8" ht="14.25" customHeight="1">
      <c r="A24" s="254"/>
      <c r="B24" s="254"/>
      <c r="C24" s="254"/>
      <c r="D24" s="254"/>
      <c r="E24" s="254"/>
      <c r="F24" s="285"/>
      <c r="G24" s="286"/>
      <c r="H24" s="286"/>
    </row>
    <row r="25" spans="1:7" ht="14.25" customHeight="1">
      <c r="A25" s="261" t="s">
        <v>754</v>
      </c>
      <c r="B25" s="261" t="s">
        <v>758</v>
      </c>
      <c r="C25" s="261"/>
      <c r="D25" s="261"/>
      <c r="E25" s="261"/>
      <c r="F25" s="254"/>
      <c r="G25" s="254"/>
    </row>
    <row r="26" spans="1:7" ht="38.25" customHeight="1" thickBot="1">
      <c r="A26" s="1020" t="s">
        <v>739</v>
      </c>
      <c r="B26" s="1021"/>
      <c r="C26" s="1022" t="s">
        <v>759</v>
      </c>
      <c r="D26" s="1023"/>
      <c r="E26" s="1022" t="s">
        <v>760</v>
      </c>
      <c r="F26" s="1023"/>
      <c r="G26" s="254"/>
    </row>
    <row r="27" spans="1:7" ht="13.5" customHeight="1">
      <c r="A27" s="1016"/>
      <c r="B27" s="1017"/>
      <c r="C27" s="1028"/>
      <c r="D27" s="1029"/>
      <c r="E27" s="1028"/>
      <c r="F27" s="1029"/>
      <c r="G27" s="254"/>
    </row>
    <row r="28" spans="1:7" ht="15" customHeight="1">
      <c r="A28" s="1016" t="s">
        <v>761</v>
      </c>
      <c r="B28" s="1017"/>
      <c r="C28" s="1026">
        <f>E28/30</f>
        <v>4</v>
      </c>
      <c r="D28" s="1027"/>
      <c r="E28" s="1026">
        <v>120</v>
      </c>
      <c r="F28" s="1027"/>
      <c r="G28" s="254"/>
    </row>
    <row r="29" spans="1:7" ht="15" customHeight="1">
      <c r="A29" s="1016" t="s">
        <v>762</v>
      </c>
      <c r="B29" s="1017"/>
      <c r="C29" s="1026">
        <f>E29/30</f>
        <v>5.133333333333334</v>
      </c>
      <c r="D29" s="1027"/>
      <c r="E29" s="1026">
        <v>154</v>
      </c>
      <c r="F29" s="1027"/>
      <c r="G29" s="254"/>
    </row>
    <row r="30" spans="1:7" ht="15" customHeight="1">
      <c r="A30" s="1016" t="s">
        <v>763</v>
      </c>
      <c r="B30" s="1017"/>
      <c r="C30" s="1026">
        <f>E30/30</f>
        <v>6.933333333333334</v>
      </c>
      <c r="D30" s="1027"/>
      <c r="E30" s="1026">
        <v>208</v>
      </c>
      <c r="F30" s="1027"/>
      <c r="G30" s="254"/>
    </row>
    <row r="31" spans="1:7" ht="13.5" customHeight="1">
      <c r="A31" s="1032"/>
      <c r="B31" s="1033"/>
      <c r="C31" s="1030"/>
      <c r="D31" s="1031"/>
      <c r="E31" s="1030"/>
      <c r="F31" s="1031"/>
      <c r="G31" s="254"/>
    </row>
    <row r="32" spans="1:7" ht="14.25" customHeight="1">
      <c r="A32" s="193" t="s">
        <v>764</v>
      </c>
      <c r="B32" s="203"/>
      <c r="C32" s="203"/>
      <c r="D32" s="193"/>
      <c r="E32" s="193"/>
      <c r="F32" s="285"/>
      <c r="G32" s="254"/>
    </row>
    <row r="33" spans="1:8" ht="14.25" customHeight="1">
      <c r="A33" s="193" t="s">
        <v>765</v>
      </c>
      <c r="B33" s="193"/>
      <c r="C33" s="193"/>
      <c r="D33" s="193"/>
      <c r="E33" s="193"/>
      <c r="F33" s="285"/>
      <c r="G33" s="286"/>
      <c r="H33" s="193"/>
    </row>
    <row r="34" spans="1:8" ht="14.25" customHeight="1">
      <c r="A34" s="193"/>
      <c r="B34" s="203"/>
      <c r="C34" s="203"/>
      <c r="D34" s="193"/>
      <c r="E34" s="193"/>
      <c r="F34" s="285"/>
      <c r="G34" s="286"/>
      <c r="H34" s="193"/>
    </row>
    <row r="35" spans="1:9" ht="15.75" customHeight="1">
      <c r="A35" s="1012" t="s">
        <v>766</v>
      </c>
      <c r="B35" s="1012"/>
      <c r="C35" s="1012"/>
      <c r="D35" s="1012"/>
      <c r="E35" s="1012"/>
      <c r="F35" s="1012"/>
      <c r="G35" s="1012"/>
      <c r="H35" s="1012"/>
      <c r="I35" s="1012"/>
    </row>
    <row r="36" ht="14.25" customHeight="1"/>
    <row r="37" ht="14.25" customHeight="1">
      <c r="A37" s="262" t="s">
        <v>767</v>
      </c>
    </row>
    <row r="38" ht="14.25" customHeight="1"/>
    <row r="39" ht="14.25" customHeight="1"/>
    <row r="40" spans="1:3" ht="12.75">
      <c r="A40" s="507" t="s">
        <v>517</v>
      </c>
      <c r="B40" s="507" t="s">
        <v>768</v>
      </c>
      <c r="C40" s="507"/>
    </row>
    <row r="41" spans="1:3" ht="12.75">
      <c r="A41" s="507"/>
      <c r="C41" s="507"/>
    </row>
    <row r="42" spans="1:8" ht="12.75">
      <c r="A42" s="507"/>
      <c r="C42" s="507"/>
      <c r="F42" s="510"/>
      <c r="G42" s="510"/>
      <c r="H42" s="510"/>
    </row>
    <row r="43" spans="2:8" ht="12.75">
      <c r="B43" s="508"/>
      <c r="C43" s="507"/>
      <c r="F43" s="510"/>
      <c r="G43" s="510"/>
      <c r="H43" s="510"/>
    </row>
    <row r="44" spans="1:9" ht="15" customHeight="1">
      <c r="A44" s="204" t="s">
        <v>554</v>
      </c>
      <c r="B44" s="204"/>
      <c r="C44" s="305"/>
      <c r="D44" s="500"/>
      <c r="E44" s="509"/>
      <c r="F44" s="305"/>
      <c r="G44" s="305"/>
      <c r="H44" s="305"/>
      <c r="I44" s="510"/>
    </row>
    <row r="45" spans="1:9" ht="15" customHeight="1">
      <c r="A45" s="204"/>
      <c r="B45" s="204"/>
      <c r="C45" s="305"/>
      <c r="D45" s="305"/>
      <c r="E45" s="432"/>
      <c r="F45" s="305"/>
      <c r="G45" s="305"/>
      <c r="H45" s="305"/>
      <c r="I45" s="510"/>
    </row>
    <row r="46" spans="1:9" ht="15" customHeight="1">
      <c r="A46" s="204" t="s">
        <v>555</v>
      </c>
      <c r="B46" s="204"/>
      <c r="C46" s="305"/>
      <c r="D46" s="500"/>
      <c r="E46" s="432"/>
      <c r="F46" s="305"/>
      <c r="G46" s="305"/>
      <c r="H46" s="305"/>
      <c r="I46" s="510"/>
    </row>
    <row r="47" spans="1:9" ht="15" customHeight="1">
      <c r="A47" s="204"/>
      <c r="B47" s="204"/>
      <c r="C47" s="300"/>
      <c r="D47" s="500"/>
      <c r="E47" s="432"/>
      <c r="F47" s="305"/>
      <c r="G47" s="305"/>
      <c r="H47" s="305"/>
      <c r="I47" s="510"/>
    </row>
    <row r="48" spans="1:9" ht="15" customHeight="1">
      <c r="A48" s="204" t="s">
        <v>556</v>
      </c>
      <c r="B48" s="204"/>
      <c r="C48" s="305"/>
      <c r="D48" s="500"/>
      <c r="E48" s="432"/>
      <c r="F48" s="305"/>
      <c r="G48" s="305"/>
      <c r="H48" s="305"/>
      <c r="I48" s="510"/>
    </row>
    <row r="49" spans="6:9" ht="12.75">
      <c r="F49" s="510"/>
      <c r="G49" s="510"/>
      <c r="H49" s="510"/>
      <c r="I49" s="510"/>
    </row>
    <row r="50" spans="6:8" ht="12.75">
      <c r="F50" s="510"/>
      <c r="G50" s="510"/>
      <c r="H50" s="510"/>
    </row>
    <row r="51" spans="7:8" ht="12.75">
      <c r="G51" s="510"/>
      <c r="H51" s="510"/>
    </row>
  </sheetData>
  <mergeCells count="31">
    <mergeCell ref="E27:F27"/>
    <mergeCell ref="E31:F31"/>
    <mergeCell ref="A31:B31"/>
    <mergeCell ref="A27:B27"/>
    <mergeCell ref="C28:D28"/>
    <mergeCell ref="C29:D29"/>
    <mergeCell ref="C30:D30"/>
    <mergeCell ref="C27:D27"/>
    <mergeCell ref="C31:D31"/>
    <mergeCell ref="A28:B28"/>
    <mergeCell ref="E28:F28"/>
    <mergeCell ref="A30:B30"/>
    <mergeCell ref="E29:F29"/>
    <mergeCell ref="E30:F30"/>
    <mergeCell ref="A1:I1"/>
    <mergeCell ref="A4:I4"/>
    <mergeCell ref="A7:I7"/>
    <mergeCell ref="A18:B18"/>
    <mergeCell ref="A9:I9"/>
    <mergeCell ref="A11:I11"/>
    <mergeCell ref="A12:I12"/>
    <mergeCell ref="A35:I35"/>
    <mergeCell ref="A15:B17"/>
    <mergeCell ref="C15:E15"/>
    <mergeCell ref="F15:H15"/>
    <mergeCell ref="A19:B19"/>
    <mergeCell ref="A20:B20"/>
    <mergeCell ref="A26:B26"/>
    <mergeCell ref="C26:D26"/>
    <mergeCell ref="E26:F26"/>
    <mergeCell ref="A29:B2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4"/>
  <dimension ref="A1:N47"/>
  <sheetViews>
    <sheetView workbookViewId="0" topLeftCell="A7">
      <selection activeCell="J18" sqref="J18"/>
    </sheetView>
  </sheetViews>
  <sheetFormatPr defaultColWidth="9.00390625" defaultRowHeight="12.75"/>
  <cols>
    <col min="1" max="1" width="35.25390625" style="260" customWidth="1"/>
    <col min="2" max="7" width="10.125" style="260" customWidth="1"/>
    <col min="8" max="16384" width="9.125" style="260" customWidth="1"/>
  </cols>
  <sheetData>
    <row r="1" spans="1:7" ht="12.75">
      <c r="A1" s="968" t="s">
        <v>558</v>
      </c>
      <c r="B1" s="968"/>
      <c r="C1" s="968"/>
      <c r="D1" s="968"/>
      <c r="E1" s="968"/>
      <c r="F1" s="968"/>
      <c r="G1" s="968"/>
    </row>
    <row r="2" ht="15">
      <c r="A2" s="511"/>
    </row>
    <row r="3" ht="15">
      <c r="A3" s="512"/>
    </row>
    <row r="4" spans="1:7" ht="15">
      <c r="A4" s="952" t="s">
        <v>769</v>
      </c>
      <c r="B4" s="952"/>
      <c r="C4" s="952"/>
      <c r="D4" s="952"/>
      <c r="E4" s="952"/>
      <c r="F4" s="952"/>
      <c r="G4" s="952"/>
    </row>
    <row r="5" ht="15">
      <c r="A5" s="512"/>
    </row>
    <row r="6" spans="1:7" ht="15.75" customHeight="1">
      <c r="A6" s="970" t="s">
        <v>560</v>
      </c>
      <c r="B6" s="970"/>
      <c r="C6" s="970"/>
      <c r="D6" s="970"/>
      <c r="E6" s="970"/>
      <c r="F6" s="970"/>
      <c r="G6" s="970"/>
    </row>
    <row r="7" ht="15.75" customHeight="1">
      <c r="A7" s="512"/>
    </row>
    <row r="8" spans="1:7" ht="15.75" customHeight="1">
      <c r="A8" s="1034" t="s">
        <v>561</v>
      </c>
      <c r="B8" s="1034"/>
      <c r="C8" s="1034"/>
      <c r="D8" s="1034"/>
      <c r="E8" s="1034"/>
      <c r="F8" s="1034"/>
      <c r="G8" s="1034"/>
    </row>
    <row r="9" spans="1:7" ht="15.75" customHeight="1">
      <c r="A9" s="513"/>
      <c r="B9" s="514"/>
      <c r="C9" s="514"/>
      <c r="D9" s="514"/>
      <c r="E9" s="515"/>
      <c r="F9" s="516"/>
      <c r="G9" s="516"/>
    </row>
    <row r="10" spans="1:7" ht="15.75" customHeight="1">
      <c r="A10" s="260" t="s">
        <v>770</v>
      </c>
      <c r="B10" s="514"/>
      <c r="C10" s="514"/>
      <c r="D10" s="514"/>
      <c r="E10" s="515"/>
      <c r="F10" s="516"/>
      <c r="G10" s="516"/>
    </row>
    <row r="11" spans="1:7" ht="15.75" customHeight="1">
      <c r="A11" s="512"/>
      <c r="B11" s="514"/>
      <c r="C11" s="514"/>
      <c r="D11" s="514"/>
      <c r="E11" s="515"/>
      <c r="F11" s="516"/>
      <c r="G11" s="516"/>
    </row>
    <row r="12" spans="1:7" ht="15.75" customHeight="1">
      <c r="A12" s="512"/>
      <c r="B12" s="514"/>
      <c r="C12" s="514"/>
      <c r="D12" s="514"/>
      <c r="E12" s="515"/>
      <c r="F12" s="516"/>
      <c r="G12" s="516"/>
    </row>
    <row r="13" spans="1:7" ht="15.75" customHeight="1">
      <c r="A13" s="261" t="s">
        <v>771</v>
      </c>
      <c r="B13" s="517"/>
      <c r="C13" s="517"/>
      <c r="D13" s="517"/>
      <c r="E13" s="254"/>
      <c r="F13" s="254"/>
      <c r="G13" s="262"/>
    </row>
    <row r="14" spans="1:7" ht="13.5" customHeight="1">
      <c r="A14" s="971" t="s">
        <v>581</v>
      </c>
      <c r="B14" s="966" t="s">
        <v>582</v>
      </c>
      <c r="C14" s="967"/>
      <c r="D14" s="951"/>
      <c r="E14" s="966" t="s">
        <v>583</v>
      </c>
      <c r="F14" s="967"/>
      <c r="G14" s="951"/>
    </row>
    <row r="15" spans="1:7" ht="13.5" customHeight="1">
      <c r="A15" s="972"/>
      <c r="B15" s="266" t="s">
        <v>567</v>
      </c>
      <c r="C15" s="267" t="s">
        <v>568</v>
      </c>
      <c r="D15" s="220" t="s">
        <v>569</v>
      </c>
      <c r="E15" s="267" t="s">
        <v>567</v>
      </c>
      <c r="F15" s="266" t="s">
        <v>568</v>
      </c>
      <c r="G15" s="289" t="s">
        <v>569</v>
      </c>
    </row>
    <row r="16" spans="1:7" ht="13.5" customHeight="1" thickBot="1">
      <c r="A16" s="965"/>
      <c r="B16" s="270" t="s">
        <v>570</v>
      </c>
      <c r="C16" s="271" t="s">
        <v>571</v>
      </c>
      <c r="D16" s="272" t="s">
        <v>572</v>
      </c>
      <c r="E16" s="271" t="s">
        <v>571</v>
      </c>
      <c r="F16" s="270" t="s">
        <v>571</v>
      </c>
      <c r="G16" s="290" t="s">
        <v>584</v>
      </c>
    </row>
    <row r="17" spans="1:7" ht="15.75" customHeight="1">
      <c r="A17" s="273" t="s">
        <v>585</v>
      </c>
      <c r="B17" s="274">
        <f>D17/1.2</f>
        <v>6.916666666666668</v>
      </c>
      <c r="C17" s="274">
        <f>B17*20%</f>
        <v>1.3833333333333337</v>
      </c>
      <c r="D17" s="275">
        <v>8.3</v>
      </c>
      <c r="E17" s="291">
        <f>G17/1.2</f>
        <v>50</v>
      </c>
      <c r="F17" s="274">
        <f>E17*20%</f>
        <v>10</v>
      </c>
      <c r="G17" s="275">
        <v>60</v>
      </c>
    </row>
    <row r="18" spans="1:7" ht="15.75" customHeight="1">
      <c r="A18" s="273" t="s">
        <v>772</v>
      </c>
      <c r="B18" s="274">
        <f>D18/1.2</f>
        <v>4</v>
      </c>
      <c r="C18" s="274">
        <f>B18*20%</f>
        <v>0.8</v>
      </c>
      <c r="D18" s="275">
        <v>4.8</v>
      </c>
      <c r="E18" s="291">
        <f>G18/1.2</f>
        <v>29.166666666666668</v>
      </c>
      <c r="F18" s="274">
        <f>E18*20%</f>
        <v>5.833333333333334</v>
      </c>
      <c r="G18" s="275">
        <v>35</v>
      </c>
    </row>
    <row r="19" spans="1:7" ht="15.75" customHeight="1">
      <c r="A19" s="273" t="s">
        <v>773</v>
      </c>
      <c r="B19" s="274">
        <f>D19/1.2</f>
        <v>7.000000000000001</v>
      </c>
      <c r="C19" s="274">
        <f>B19*20%</f>
        <v>1.4000000000000004</v>
      </c>
      <c r="D19" s="275">
        <v>8.4</v>
      </c>
      <c r="E19" s="291">
        <f>G19/1.2</f>
        <v>42</v>
      </c>
      <c r="F19" s="274">
        <f>E19*20%</f>
        <v>8.4</v>
      </c>
      <c r="G19" s="275">
        <v>50.4</v>
      </c>
    </row>
    <row r="20" spans="1:7" ht="15.75" customHeight="1">
      <c r="A20" s="518"/>
      <c r="B20" s="519"/>
      <c r="C20" s="520"/>
      <c r="D20" s="521" t="s">
        <v>587</v>
      </c>
      <c r="E20" s="522"/>
      <c r="F20" s="520"/>
      <c r="G20" s="521" t="s">
        <v>587</v>
      </c>
    </row>
    <row r="21" spans="1:14" ht="15.75" customHeight="1">
      <c r="A21" s="523" t="s">
        <v>588</v>
      </c>
      <c r="B21" s="953" t="s">
        <v>589</v>
      </c>
      <c r="C21" s="954"/>
      <c r="D21" s="275">
        <v>8.3</v>
      </c>
      <c r="E21" s="953" t="s">
        <v>589</v>
      </c>
      <c r="F21" s="954"/>
      <c r="G21" s="275">
        <v>60</v>
      </c>
      <c r="L21" s="300"/>
      <c r="M21" s="300"/>
      <c r="N21" s="300"/>
    </row>
    <row r="22" spans="1:14" ht="24" customHeight="1">
      <c r="A22" s="524" t="s">
        <v>774</v>
      </c>
      <c r="B22" s="1035"/>
      <c r="C22" s="1036"/>
      <c r="D22" s="275">
        <v>4.8</v>
      </c>
      <c r="E22" s="1035"/>
      <c r="F22" s="1036"/>
      <c r="G22" s="275">
        <v>35</v>
      </c>
      <c r="L22" s="300"/>
      <c r="M22" s="300"/>
      <c r="N22" s="300"/>
    </row>
    <row r="23" spans="1:14" ht="24" customHeight="1">
      <c r="A23" s="525" t="s">
        <v>775</v>
      </c>
      <c r="B23" s="955"/>
      <c r="C23" s="956"/>
      <c r="D23" s="298">
        <v>8.4</v>
      </c>
      <c r="E23" s="955"/>
      <c r="F23" s="956"/>
      <c r="G23" s="298">
        <v>50.4</v>
      </c>
      <c r="L23" s="300"/>
      <c r="M23" s="300"/>
      <c r="N23" s="300"/>
    </row>
    <row r="24" spans="1:14" ht="15.75" customHeight="1">
      <c r="A24" s="254" t="s">
        <v>776</v>
      </c>
      <c r="B24" s="526"/>
      <c r="C24" s="526"/>
      <c r="D24" s="527"/>
      <c r="E24" s="526"/>
      <c r="F24" s="526"/>
      <c r="G24" s="527"/>
      <c r="L24" s="300"/>
      <c r="M24" s="300"/>
      <c r="N24" s="300"/>
    </row>
    <row r="25" spans="1:14" ht="15.75" customHeight="1">
      <c r="A25" s="254" t="s">
        <v>591</v>
      </c>
      <c r="L25" s="528"/>
      <c r="M25" s="528"/>
      <c r="N25" s="300"/>
    </row>
    <row r="26" spans="1:14" ht="15.75" customHeight="1">
      <c r="A26" s="260" t="s">
        <v>592</v>
      </c>
      <c r="L26" s="300"/>
      <c r="M26" s="300"/>
      <c r="N26" s="300"/>
    </row>
    <row r="27" spans="12:14" ht="15.75" customHeight="1">
      <c r="L27" s="300"/>
      <c r="M27" s="300"/>
      <c r="N27" s="300"/>
    </row>
    <row r="28" spans="1:14" ht="15.75" customHeight="1">
      <c r="A28" s="1034" t="s">
        <v>777</v>
      </c>
      <c r="B28" s="1034"/>
      <c r="C28" s="1034"/>
      <c r="D28" s="1034"/>
      <c r="E28" s="1034"/>
      <c r="F28" s="1034"/>
      <c r="G28" s="1034"/>
      <c r="L28" s="300"/>
      <c r="M28" s="300"/>
      <c r="N28" s="300"/>
    </row>
    <row r="29" spans="1:14" ht="15.75" customHeight="1">
      <c r="A29" s="513"/>
      <c r="B29" s="514"/>
      <c r="C29" s="514"/>
      <c r="D29" s="514"/>
      <c r="E29" s="515"/>
      <c r="F29" s="516"/>
      <c r="G29" s="516"/>
      <c r="L29" s="300"/>
      <c r="M29" s="300"/>
      <c r="N29" s="300"/>
    </row>
    <row r="30" spans="1:14" ht="15.75" customHeight="1">
      <c r="A30" s="260" t="s">
        <v>778</v>
      </c>
      <c r="B30" s="514"/>
      <c r="C30" s="514"/>
      <c r="D30" s="514"/>
      <c r="E30" s="515"/>
      <c r="F30" s="516"/>
      <c r="G30" s="516"/>
      <c r="L30" s="300"/>
      <c r="M30" s="300"/>
      <c r="N30" s="300"/>
    </row>
    <row r="31" spans="2:14" ht="15.75" customHeight="1">
      <c r="B31" s="514"/>
      <c r="C31" s="514"/>
      <c r="D31" s="514"/>
      <c r="E31" s="515"/>
      <c r="F31" s="516"/>
      <c r="G31" s="516"/>
      <c r="L31" s="300"/>
      <c r="M31" s="300"/>
      <c r="N31" s="300"/>
    </row>
    <row r="32" spans="2:14" ht="15.75" customHeight="1">
      <c r="B32" s="514"/>
      <c r="C32" s="514"/>
      <c r="D32" s="514"/>
      <c r="E32" s="515"/>
      <c r="F32" s="516"/>
      <c r="G32" s="516"/>
      <c r="L32" s="300"/>
      <c r="M32" s="300"/>
      <c r="N32" s="300"/>
    </row>
    <row r="33" spans="1:14" ht="15.75" customHeight="1">
      <c r="A33" s="303" t="s">
        <v>779</v>
      </c>
      <c r="B33" s="303"/>
      <c r="L33" s="300"/>
      <c r="M33" s="300"/>
      <c r="N33" s="300"/>
    </row>
    <row r="34" ht="15.75" customHeight="1">
      <c r="E34" s="304"/>
    </row>
    <row r="35" spans="2:6" ht="15.75" customHeight="1">
      <c r="B35" s="300"/>
      <c r="D35" s="304"/>
      <c r="E35" s="304"/>
      <c r="F35" s="300"/>
    </row>
    <row r="36" spans="1:7" ht="15.75" customHeight="1">
      <c r="A36" s="204" t="s">
        <v>554</v>
      </c>
      <c r="B36" s="300"/>
      <c r="C36" s="305"/>
      <c r="D36" s="305"/>
      <c r="E36" s="306"/>
      <c r="F36" s="300"/>
      <c r="G36" s="300"/>
    </row>
    <row r="37" spans="1:7" ht="15.75" customHeight="1">
      <c r="A37" s="204"/>
      <c r="B37" s="300"/>
      <c r="C37" s="305"/>
      <c r="D37" s="300"/>
      <c r="E37" s="300"/>
      <c r="F37" s="300"/>
      <c r="G37" s="300"/>
    </row>
    <row r="38" spans="1:7" ht="15.75" customHeight="1">
      <c r="A38" s="204" t="s">
        <v>555</v>
      </c>
      <c r="B38" s="300"/>
      <c r="C38" s="305"/>
      <c r="D38" s="300"/>
      <c r="E38" s="300"/>
      <c r="F38" s="305"/>
      <c r="G38" s="300"/>
    </row>
    <row r="39" spans="1:7" ht="15.75" customHeight="1">
      <c r="A39" s="204"/>
      <c r="B39" s="300"/>
      <c r="C39" s="300"/>
      <c r="D39" s="300"/>
      <c r="E39" s="300"/>
      <c r="F39" s="300"/>
      <c r="G39" s="300"/>
    </row>
    <row r="40" spans="1:7" ht="15.75" customHeight="1">
      <c r="A40" s="204" t="s">
        <v>556</v>
      </c>
      <c r="B40" s="300"/>
      <c r="C40" s="305"/>
      <c r="D40" s="300"/>
      <c r="E40" s="300"/>
      <c r="F40" s="305"/>
      <c r="G40" s="300"/>
    </row>
    <row r="41" spans="1:7" ht="15.75" customHeight="1">
      <c r="A41" s="300"/>
      <c r="B41" s="300"/>
      <c r="C41" s="305"/>
      <c r="D41" s="304"/>
      <c r="E41" s="304"/>
      <c r="F41" s="300"/>
      <c r="G41" s="300"/>
    </row>
    <row r="42" spans="1:7" ht="15.75" customHeight="1">
      <c r="A42" s="300"/>
      <c r="B42" s="300"/>
      <c r="C42" s="300"/>
      <c r="D42" s="304"/>
      <c r="E42" s="304"/>
      <c r="F42" s="300"/>
      <c r="G42" s="300"/>
    </row>
    <row r="43" spans="1:7" ht="15.75" customHeight="1">
      <c r="A43" s="300"/>
      <c r="B43" s="300"/>
      <c r="C43" s="300"/>
      <c r="D43" s="304"/>
      <c r="E43" s="304"/>
      <c r="F43" s="300"/>
      <c r="G43" s="300"/>
    </row>
    <row r="44" spans="5:7" ht="12.75">
      <c r="E44" s="300"/>
      <c r="F44" s="300"/>
      <c r="G44" s="300"/>
    </row>
    <row r="45" spans="5:7" ht="12.75">
      <c r="E45" s="300"/>
      <c r="F45" s="300"/>
      <c r="G45" s="300"/>
    </row>
    <row r="46" spans="5:7" ht="12.75">
      <c r="E46" s="300"/>
      <c r="F46" s="300"/>
      <c r="G46" s="300"/>
    </row>
    <row r="47" ht="15">
      <c r="A47" s="512"/>
    </row>
  </sheetData>
  <mergeCells count="10">
    <mergeCell ref="A28:G28"/>
    <mergeCell ref="B21:C23"/>
    <mergeCell ref="E21:F23"/>
    <mergeCell ref="A14:A16"/>
    <mergeCell ref="B14:D14"/>
    <mergeCell ref="E14:G14"/>
    <mergeCell ref="A1:G1"/>
    <mergeCell ref="A4:G4"/>
    <mergeCell ref="A6:G6"/>
    <mergeCell ref="A8:G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0">
      <selection activeCell="H29" sqref="H29"/>
    </sheetView>
  </sheetViews>
  <sheetFormatPr defaultColWidth="9.00390625" defaultRowHeight="12.75"/>
  <cols>
    <col min="1" max="1" width="28.00390625" style="193" customWidth="1"/>
    <col min="2" max="3" width="9.25390625" style="193" customWidth="1"/>
    <col min="4" max="4" width="10.00390625" style="193" customWidth="1"/>
    <col min="5" max="6" width="9.25390625" style="193" customWidth="1"/>
    <col min="7" max="7" width="10.00390625" style="193" customWidth="1"/>
    <col min="8" max="16384" width="9.125" style="193" customWidth="1"/>
  </cols>
  <sheetData>
    <row r="1" spans="1:8" ht="12.75" customHeight="1">
      <c r="A1" s="973" t="s">
        <v>732</v>
      </c>
      <c r="B1" s="973"/>
      <c r="C1" s="973"/>
      <c r="D1" s="973"/>
      <c r="E1" s="973"/>
      <c r="F1" s="973"/>
      <c r="G1" s="973"/>
      <c r="H1" s="973"/>
    </row>
    <row r="2" ht="12.75" customHeight="1">
      <c r="A2" s="229"/>
    </row>
    <row r="3" ht="12.75" customHeight="1"/>
    <row r="4" spans="1:8" ht="15" customHeight="1">
      <c r="A4" s="1004" t="s">
        <v>780</v>
      </c>
      <c r="B4" s="1004"/>
      <c r="C4" s="1004"/>
      <c r="D4" s="1004"/>
      <c r="E4" s="1004"/>
      <c r="F4" s="1004"/>
      <c r="G4" s="1004"/>
      <c r="H4" s="1004"/>
    </row>
    <row r="5" ht="12.75" customHeight="1"/>
    <row r="6" ht="12.75" customHeight="1"/>
    <row r="7" spans="1:8" ht="12.75" customHeight="1">
      <c r="A7" s="976" t="s">
        <v>529</v>
      </c>
      <c r="B7" s="976"/>
      <c r="C7" s="976"/>
      <c r="D7" s="976"/>
      <c r="E7" s="976"/>
      <c r="F7" s="976"/>
      <c r="G7" s="976"/>
      <c r="H7" s="976"/>
    </row>
    <row r="8" ht="12.75" customHeight="1"/>
    <row r="9" spans="1:8" ht="12.75" customHeight="1">
      <c r="A9" s="1004" t="s">
        <v>561</v>
      </c>
      <c r="B9" s="1004"/>
      <c r="C9" s="1004"/>
      <c r="D9" s="1004"/>
      <c r="E9" s="1004"/>
      <c r="F9" s="1004"/>
      <c r="G9" s="1004"/>
      <c r="H9" s="1004"/>
    </row>
    <row r="10" ht="12.75" customHeight="1"/>
    <row r="11" spans="1:8" ht="12.75" customHeight="1">
      <c r="A11" s="976" t="s">
        <v>781</v>
      </c>
      <c r="B11" s="976"/>
      <c r="C11" s="976"/>
      <c r="D11" s="976"/>
      <c r="E11" s="976"/>
      <c r="F11" s="976"/>
      <c r="G11" s="976"/>
      <c r="H11" s="976"/>
    </row>
    <row r="12" spans="1:8" ht="12.75" customHeight="1">
      <c r="A12" s="976" t="s">
        <v>782</v>
      </c>
      <c r="B12" s="976"/>
      <c r="C12" s="976"/>
      <c r="D12" s="976"/>
      <c r="E12" s="976"/>
      <c r="F12" s="976"/>
      <c r="G12" s="976"/>
      <c r="H12" s="976"/>
    </row>
    <row r="13" ht="12.75" customHeight="1"/>
    <row r="14" ht="12.75" customHeight="1"/>
    <row r="15" spans="1:7" ht="15" customHeight="1" thickBot="1">
      <c r="A15" s="469" t="s">
        <v>736</v>
      </c>
      <c r="B15" s="254"/>
      <c r="C15" s="254"/>
      <c r="D15" s="254"/>
      <c r="E15" s="254"/>
      <c r="F15" s="254"/>
      <c r="G15" s="254"/>
    </row>
    <row r="16" spans="1:7" ht="12.75" customHeight="1">
      <c r="A16" s="1001" t="s">
        <v>703</v>
      </c>
      <c r="B16" s="950" t="s">
        <v>566</v>
      </c>
      <c r="C16" s="998"/>
      <c r="D16" s="999"/>
      <c r="E16" s="950" t="s">
        <v>702</v>
      </c>
      <c r="F16" s="998"/>
      <c r="G16" s="999"/>
    </row>
    <row r="17" spans="1:7" ht="12.75" customHeight="1">
      <c r="A17" s="1002"/>
      <c r="B17" s="470" t="s">
        <v>567</v>
      </c>
      <c r="C17" s="267" t="s">
        <v>568</v>
      </c>
      <c r="D17" s="221" t="s">
        <v>569</v>
      </c>
      <c r="E17" s="471" t="s">
        <v>567</v>
      </c>
      <c r="F17" s="472" t="s">
        <v>568</v>
      </c>
      <c r="G17" s="473" t="s">
        <v>569</v>
      </c>
    </row>
    <row r="18" spans="1:7" ht="12.75" customHeight="1" thickBot="1">
      <c r="A18" s="1003"/>
      <c r="B18" s="474" t="s">
        <v>570</v>
      </c>
      <c r="C18" s="271" t="s">
        <v>571</v>
      </c>
      <c r="D18" s="475" t="s">
        <v>572</v>
      </c>
      <c r="E18" s="476" t="s">
        <v>571</v>
      </c>
      <c r="F18" s="270" t="s">
        <v>571</v>
      </c>
      <c r="G18" s="477" t="s">
        <v>584</v>
      </c>
    </row>
    <row r="19" spans="1:7" ht="24" customHeight="1">
      <c r="A19" s="529" t="s">
        <v>737</v>
      </c>
      <c r="B19" s="530">
        <f>D19/1.2</f>
        <v>4.166666666666667</v>
      </c>
      <c r="C19" s="531">
        <f>B19*20%</f>
        <v>0.8333333333333335</v>
      </c>
      <c r="D19" s="532">
        <f>G19/30</f>
        <v>5</v>
      </c>
      <c r="E19" s="530">
        <f>G19/1.2</f>
        <v>125</v>
      </c>
      <c r="F19" s="531">
        <f>E19*20%</f>
        <v>25</v>
      </c>
      <c r="G19" s="533">
        <v>150</v>
      </c>
    </row>
    <row r="20" spans="1:10" ht="24" customHeight="1" thickBot="1">
      <c r="A20" s="534" t="s">
        <v>783</v>
      </c>
      <c r="B20" s="479">
        <f>D20/1.2</f>
        <v>4.208333333333333</v>
      </c>
      <c r="C20" s="480">
        <f>B20*20%</f>
        <v>0.8416666666666667</v>
      </c>
      <c r="D20" s="481">
        <f>G20/30</f>
        <v>5.05</v>
      </c>
      <c r="E20" s="479">
        <f>G20/1.2</f>
        <v>126.25</v>
      </c>
      <c r="F20" s="480">
        <f>E20*20%</f>
        <v>25.25</v>
      </c>
      <c r="G20" s="482">
        <v>151.5</v>
      </c>
      <c r="J20" s="483"/>
    </row>
    <row r="21" spans="1:10" ht="12.75" customHeight="1">
      <c r="A21" s="486"/>
      <c r="B21" s="485"/>
      <c r="C21" s="485"/>
      <c r="D21" s="286"/>
      <c r="E21" s="485"/>
      <c r="F21" s="485"/>
      <c r="G21" s="286"/>
      <c r="J21" s="483"/>
    </row>
    <row r="22" spans="1:10" ht="12.75" customHeight="1">
      <c r="A22" s="486"/>
      <c r="B22" s="485"/>
      <c r="C22" s="485"/>
      <c r="D22" s="286"/>
      <c r="E22" s="485"/>
      <c r="F22" s="485"/>
      <c r="G22" s="286"/>
      <c r="J22" s="483"/>
    </row>
    <row r="23" spans="1:7" ht="12.75" customHeight="1">
      <c r="A23" s="254" t="s">
        <v>711</v>
      </c>
      <c r="B23" s="310"/>
      <c r="C23" s="310"/>
      <c r="D23" s="254"/>
      <c r="E23" s="288"/>
      <c r="F23" s="254"/>
      <c r="G23" s="495"/>
    </row>
    <row r="24" spans="1:7" ht="12.75" customHeight="1">
      <c r="A24" s="254"/>
      <c r="B24" s="310"/>
      <c r="C24" s="310"/>
      <c r="D24" s="254"/>
      <c r="E24" s="288"/>
      <c r="F24" s="254"/>
      <c r="G24" s="495"/>
    </row>
    <row r="25" spans="1:7" ht="12.75" customHeight="1">
      <c r="A25" s="254"/>
      <c r="B25" s="310"/>
      <c r="C25" s="310"/>
      <c r="D25" s="254"/>
      <c r="E25" s="288"/>
      <c r="F25" s="254"/>
      <c r="G25" s="495"/>
    </row>
    <row r="26" ht="12.75" customHeight="1"/>
    <row r="27" spans="1:3" ht="12.75" customHeight="1">
      <c r="A27" s="203" t="s">
        <v>784</v>
      </c>
      <c r="B27" s="203"/>
      <c r="C27" s="203"/>
    </row>
    <row r="28" spans="1:6" ht="12.75" customHeight="1">
      <c r="A28" s="203"/>
      <c r="C28" s="203"/>
      <c r="F28" s="204"/>
    </row>
    <row r="29" spans="1:6" ht="12.75" customHeight="1">
      <c r="A29" s="203"/>
      <c r="C29" s="203"/>
      <c r="F29" s="204"/>
    </row>
    <row r="30" spans="5:8" ht="12.75" customHeight="1">
      <c r="E30" s="204"/>
      <c r="F30" s="204"/>
      <c r="G30" s="204"/>
      <c r="H30" s="204"/>
    </row>
    <row r="31" spans="1:8" ht="18" customHeight="1">
      <c r="A31" s="204" t="s">
        <v>554</v>
      </c>
      <c r="B31" s="500"/>
      <c r="C31" s="204"/>
      <c r="D31" s="204"/>
      <c r="E31" s="204"/>
      <c r="F31" s="204"/>
      <c r="G31" s="305"/>
      <c r="H31" s="204"/>
    </row>
    <row r="32" spans="1:8" ht="18" customHeight="1">
      <c r="A32" s="204"/>
      <c r="B32" s="500"/>
      <c r="C32" s="204"/>
      <c r="D32" s="204"/>
      <c r="E32" s="204"/>
      <c r="F32" s="204"/>
      <c r="G32" s="305"/>
      <c r="H32" s="204"/>
    </row>
    <row r="33" spans="1:8" ht="18" customHeight="1">
      <c r="A33" s="204" t="s">
        <v>555</v>
      </c>
      <c r="B33" s="500"/>
      <c r="C33" s="305"/>
      <c r="D33" s="204"/>
      <c r="E33" s="204"/>
      <c r="F33" s="305"/>
      <c r="G33" s="305"/>
      <c r="H33" s="204"/>
    </row>
    <row r="34" spans="1:12" ht="18" customHeight="1">
      <c r="A34" s="204"/>
      <c r="B34" s="500"/>
      <c r="C34" s="204"/>
      <c r="D34" s="204"/>
      <c r="E34" s="204"/>
      <c r="F34" s="204"/>
      <c r="G34" s="204"/>
      <c r="H34" s="204"/>
      <c r="K34" s="193" t="s">
        <v>827</v>
      </c>
      <c r="L34" s="193" t="s">
        <v>827</v>
      </c>
    </row>
    <row r="35" spans="1:8" ht="18" customHeight="1">
      <c r="A35" s="204" t="s">
        <v>556</v>
      </c>
      <c r="B35" s="500"/>
      <c r="C35" s="305"/>
      <c r="D35" s="204"/>
      <c r="E35" s="204"/>
      <c r="F35" s="305"/>
      <c r="G35" s="305"/>
      <c r="H35" s="204"/>
    </row>
    <row r="36" spans="1:8" ht="12.75" customHeight="1">
      <c r="A36" s="496"/>
      <c r="B36" s="496"/>
      <c r="C36" s="204"/>
      <c r="D36" s="305"/>
      <c r="E36" s="204"/>
      <c r="F36" s="204"/>
      <c r="G36" s="204"/>
      <c r="H36" s="204"/>
    </row>
    <row r="37" spans="1:8" ht="12.75" customHeight="1">
      <c r="A37" s="204"/>
      <c r="B37" s="204"/>
      <c r="C37" s="204"/>
      <c r="D37" s="204"/>
      <c r="E37" s="204"/>
      <c r="F37" s="204"/>
      <c r="G37" s="204"/>
      <c r="H37" s="204"/>
    </row>
    <row r="38" spans="1:8" ht="12.75" customHeight="1">
      <c r="A38" s="204"/>
      <c r="B38" s="204"/>
      <c r="C38" s="204"/>
      <c r="D38" s="204"/>
      <c r="E38" s="204"/>
      <c r="F38" s="204"/>
      <c r="G38" s="204"/>
      <c r="H38" s="204"/>
    </row>
    <row r="39" spans="5:6" ht="12.75" customHeight="1">
      <c r="E39" s="204"/>
      <c r="F39" s="204"/>
    </row>
    <row r="40" spans="5:6" ht="12.75" customHeight="1">
      <c r="E40" s="204"/>
      <c r="F40" s="204"/>
    </row>
    <row r="41" spans="5:6" ht="12.75" customHeight="1">
      <c r="E41" s="204"/>
      <c r="F41" s="204"/>
    </row>
    <row r="42" spans="5:6" ht="12.75" customHeight="1">
      <c r="E42" s="204"/>
      <c r="F42" s="204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9">
    <mergeCell ref="A11:H11"/>
    <mergeCell ref="A16:A18"/>
    <mergeCell ref="B16:D16"/>
    <mergeCell ref="E16:G16"/>
    <mergeCell ref="A12:H12"/>
    <mergeCell ref="A1:H1"/>
    <mergeCell ref="A4:H4"/>
    <mergeCell ref="A7:H7"/>
    <mergeCell ref="A9:H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28">
      <selection activeCell="L49" sqref="L49"/>
    </sheetView>
  </sheetViews>
  <sheetFormatPr defaultColWidth="9.00390625" defaultRowHeight="12.75"/>
  <cols>
    <col min="1" max="1" width="5.75390625" style="662" customWidth="1"/>
    <col min="2" max="2" width="46.125" style="662" customWidth="1"/>
    <col min="3" max="3" width="7.875" style="662" customWidth="1"/>
    <col min="4" max="5" width="10.25390625" style="662" customWidth="1"/>
    <col min="6" max="6" width="9.75390625" style="662" customWidth="1"/>
    <col min="7" max="16384" width="9.125" style="662" customWidth="1"/>
  </cols>
  <sheetData>
    <row r="1" spans="1:7" ht="13.5" customHeight="1">
      <c r="A1" s="1039" t="s">
        <v>906</v>
      </c>
      <c r="B1" s="1039"/>
      <c r="C1" s="1039"/>
      <c r="D1" s="1039"/>
      <c r="E1" s="1039"/>
      <c r="F1" s="1039"/>
      <c r="G1" s="1039"/>
    </row>
    <row r="2" spans="1:7" ht="14.25" customHeight="1">
      <c r="A2" s="1039" t="s">
        <v>907</v>
      </c>
      <c r="B2" s="1039"/>
      <c r="C2" s="1039"/>
      <c r="D2" s="1039"/>
      <c r="E2" s="1039"/>
      <c r="F2" s="1039"/>
      <c r="G2" s="1039"/>
    </row>
    <row r="3" spans="1:7" ht="14.25" customHeight="1">
      <c r="A3" s="663"/>
      <c r="B3" s="663"/>
      <c r="C3" s="663"/>
      <c r="D3" s="663"/>
      <c r="E3" s="663"/>
      <c r="F3" s="663"/>
      <c r="G3" s="663"/>
    </row>
    <row r="4" spans="1:7" ht="14.25" customHeight="1">
      <c r="A4" s="663"/>
      <c r="B4" s="663"/>
      <c r="C4" s="663"/>
      <c r="D4" s="663"/>
      <c r="E4" s="663"/>
      <c r="F4" s="663"/>
      <c r="G4" s="663"/>
    </row>
    <row r="5" spans="1:7" ht="15">
      <c r="A5" s="1037" t="s">
        <v>908</v>
      </c>
      <c r="B5" s="1037"/>
      <c r="C5" s="1037"/>
      <c r="D5" s="1037"/>
      <c r="E5" s="1037"/>
      <c r="F5" s="1037"/>
      <c r="G5" s="1037"/>
    </row>
    <row r="6" spans="1:7" ht="14.25" customHeight="1">
      <c r="A6" s="663"/>
      <c r="B6" s="663"/>
      <c r="C6" s="663"/>
      <c r="D6" s="663"/>
      <c r="E6" s="663"/>
      <c r="F6" s="663"/>
      <c r="G6" s="663"/>
    </row>
    <row r="7" spans="1:7" ht="14.25" customHeight="1">
      <c r="A7" s="663"/>
      <c r="B7" s="663"/>
      <c r="C7" s="663"/>
      <c r="D7" s="663"/>
      <c r="E7" s="663"/>
      <c r="F7" s="663"/>
      <c r="G7" s="663"/>
    </row>
    <row r="8" spans="1:7" ht="14.25" customHeight="1">
      <c r="A8" s="663" t="s">
        <v>909</v>
      </c>
      <c r="B8" s="663"/>
      <c r="C8" s="663"/>
      <c r="D8" s="663"/>
      <c r="E8" s="663"/>
      <c r="F8" s="663"/>
      <c r="G8" s="663"/>
    </row>
    <row r="9" spans="1:7" ht="14.25" customHeight="1">
      <c r="A9" s="663" t="s">
        <v>910</v>
      </c>
      <c r="B9" s="663"/>
      <c r="C9" s="663"/>
      <c r="D9" s="663"/>
      <c r="E9" s="663"/>
      <c r="F9" s="663"/>
      <c r="G9" s="663"/>
    </row>
    <row r="10" spans="1:7" ht="14.25" customHeight="1">
      <c r="A10" s="663"/>
      <c r="B10" s="663"/>
      <c r="C10" s="663"/>
      <c r="D10" s="663"/>
      <c r="E10" s="663"/>
      <c r="F10" s="663"/>
      <c r="G10" s="663"/>
    </row>
    <row r="11" spans="1:7" ht="15" customHeight="1">
      <c r="A11" s="1038" t="s">
        <v>530</v>
      </c>
      <c r="B11" s="1038"/>
      <c r="C11" s="1038"/>
      <c r="D11" s="1038"/>
      <c r="E11" s="1038"/>
      <c r="F11" s="1038"/>
      <c r="G11" s="1038"/>
    </row>
    <row r="12" spans="1:7" ht="14.25" customHeight="1">
      <c r="A12" s="664"/>
      <c r="B12" s="664"/>
      <c r="C12" s="664"/>
      <c r="D12" s="664"/>
      <c r="E12" s="664"/>
      <c r="F12" s="664"/>
      <c r="G12" s="663"/>
    </row>
    <row r="13" spans="1:9" ht="14.25" customHeight="1">
      <c r="A13" s="663" t="s">
        <v>911</v>
      </c>
      <c r="B13" s="664"/>
      <c r="C13" s="664"/>
      <c r="D13" s="664"/>
      <c r="E13" s="664"/>
      <c r="F13" s="664"/>
      <c r="G13" s="663"/>
      <c r="I13" s="665"/>
    </row>
    <row r="14" spans="1:9" ht="14.25" customHeight="1">
      <c r="A14" s="663" t="s">
        <v>912</v>
      </c>
      <c r="B14" s="664"/>
      <c r="C14" s="664"/>
      <c r="D14" s="664"/>
      <c r="E14" s="664"/>
      <c r="F14" s="664"/>
      <c r="G14" s="663"/>
      <c r="I14" s="665"/>
    </row>
    <row r="15" spans="1:9" ht="14.25" customHeight="1">
      <c r="A15" s="663"/>
      <c r="B15" s="664"/>
      <c r="C15" s="664"/>
      <c r="D15" s="664"/>
      <c r="E15" s="664"/>
      <c r="F15" s="664"/>
      <c r="G15" s="663"/>
      <c r="I15" s="665"/>
    </row>
    <row r="16" spans="1:9" ht="14.25" customHeight="1">
      <c r="A16" s="663" t="s">
        <v>913</v>
      </c>
      <c r="B16" s="664"/>
      <c r="C16" s="664"/>
      <c r="D16" s="666"/>
      <c r="E16" s="666"/>
      <c r="F16" s="666"/>
      <c r="G16" s="667"/>
      <c r="I16" s="665"/>
    </row>
    <row r="17" spans="1:9" ht="14.25" customHeight="1">
      <c r="A17" s="663" t="s">
        <v>914</v>
      </c>
      <c r="B17" s="664"/>
      <c r="C17" s="664"/>
      <c r="D17" s="666"/>
      <c r="E17" s="666"/>
      <c r="F17" s="666"/>
      <c r="G17" s="667"/>
      <c r="I17" s="665"/>
    </row>
    <row r="18" spans="1:9" ht="14.25" customHeight="1">
      <c r="A18" s="668"/>
      <c r="B18" s="668" t="s">
        <v>915</v>
      </c>
      <c r="C18" s="664"/>
      <c r="D18" s="666"/>
      <c r="E18" s="666"/>
      <c r="F18" s="666"/>
      <c r="G18" s="667"/>
      <c r="I18" s="665"/>
    </row>
    <row r="19" spans="1:9" ht="14.25" customHeight="1">
      <c r="A19" s="663"/>
      <c r="B19" s="664"/>
      <c r="C19" s="664"/>
      <c r="D19" s="664"/>
      <c r="E19" s="664"/>
      <c r="F19" s="664"/>
      <c r="G19" s="663"/>
      <c r="I19" s="665"/>
    </row>
    <row r="20" spans="1:9" ht="14.25" customHeight="1">
      <c r="A20" s="663" t="s">
        <v>916</v>
      </c>
      <c r="B20" s="666"/>
      <c r="C20" s="666"/>
      <c r="D20" s="666"/>
      <c r="E20" s="666"/>
      <c r="F20" s="666"/>
      <c r="G20" s="667"/>
      <c r="I20" s="665"/>
    </row>
    <row r="21" spans="1:9" ht="14.25" customHeight="1">
      <c r="A21" s="663" t="s">
        <v>914</v>
      </c>
      <c r="B21" s="666"/>
      <c r="C21" s="666"/>
      <c r="D21" s="666"/>
      <c r="E21" s="666"/>
      <c r="F21" s="666"/>
      <c r="G21" s="667"/>
      <c r="I21" s="665"/>
    </row>
    <row r="22" spans="1:9" ht="14.25" customHeight="1">
      <c r="A22" s="668"/>
      <c r="B22" s="668" t="s">
        <v>915</v>
      </c>
      <c r="C22" s="666"/>
      <c r="D22" s="666"/>
      <c r="E22" s="666"/>
      <c r="F22" s="666"/>
      <c r="G22" s="667"/>
      <c r="I22" s="665"/>
    </row>
    <row r="23" spans="1:9" ht="14.25" customHeight="1">
      <c r="A23" s="663"/>
      <c r="B23" s="666"/>
      <c r="C23" s="666"/>
      <c r="D23" s="666"/>
      <c r="E23" s="666"/>
      <c r="F23" s="666"/>
      <c r="G23" s="667"/>
      <c r="I23" s="665"/>
    </row>
    <row r="24" spans="1:9" ht="14.25" customHeight="1">
      <c r="A24" s="663" t="s">
        <v>917</v>
      </c>
      <c r="B24" s="664"/>
      <c r="C24" s="664"/>
      <c r="D24" s="664"/>
      <c r="E24" s="664"/>
      <c r="F24" s="664"/>
      <c r="G24" s="663"/>
      <c r="I24" s="665"/>
    </row>
    <row r="25" spans="1:9" ht="14.25" customHeight="1">
      <c r="A25" s="663" t="s">
        <v>918</v>
      </c>
      <c r="B25" s="664"/>
      <c r="C25" s="664"/>
      <c r="D25" s="664"/>
      <c r="E25" s="664"/>
      <c r="F25" s="664"/>
      <c r="G25" s="663"/>
      <c r="I25" s="665"/>
    </row>
    <row r="26" spans="1:9" ht="14.25" customHeight="1">
      <c r="A26" s="668"/>
      <c r="B26" s="668" t="s">
        <v>919</v>
      </c>
      <c r="C26" s="666"/>
      <c r="D26" s="664"/>
      <c r="E26" s="664"/>
      <c r="F26" s="664"/>
      <c r="G26" s="663"/>
      <c r="I26" s="665"/>
    </row>
    <row r="27" spans="1:9" ht="14.25" customHeight="1">
      <c r="A27" s="668"/>
      <c r="B27" s="668"/>
      <c r="C27" s="666"/>
      <c r="D27" s="664"/>
      <c r="E27" s="664"/>
      <c r="F27" s="664"/>
      <c r="G27" s="663"/>
      <c r="I27" s="665"/>
    </row>
    <row r="28" spans="1:9" ht="14.25" customHeight="1">
      <c r="A28" s="663" t="s">
        <v>920</v>
      </c>
      <c r="B28" s="664"/>
      <c r="C28" s="664"/>
      <c r="D28" s="664"/>
      <c r="E28" s="664"/>
      <c r="F28" s="664"/>
      <c r="G28" s="663"/>
      <c r="I28" s="665"/>
    </row>
    <row r="29" spans="1:9" ht="14.25" customHeight="1">
      <c r="A29" s="663" t="s">
        <v>921</v>
      </c>
      <c r="B29" s="664"/>
      <c r="C29" s="664"/>
      <c r="D29" s="664"/>
      <c r="E29" s="664"/>
      <c r="F29" s="664"/>
      <c r="G29" s="663"/>
      <c r="I29" s="665"/>
    </row>
    <row r="30" spans="1:9" ht="14.25" customHeight="1">
      <c r="A30" s="668"/>
      <c r="B30" s="668" t="s">
        <v>915</v>
      </c>
      <c r="C30" s="666"/>
      <c r="D30" s="664"/>
      <c r="E30" s="664"/>
      <c r="F30" s="664"/>
      <c r="G30" s="663"/>
      <c r="I30" s="665"/>
    </row>
    <row r="31" spans="1:9" ht="14.25" customHeight="1">
      <c r="A31" s="668"/>
      <c r="B31" s="669"/>
      <c r="C31" s="666"/>
      <c r="D31" s="664"/>
      <c r="E31" s="664"/>
      <c r="F31" s="664"/>
      <c r="G31" s="663"/>
      <c r="I31" s="665"/>
    </row>
    <row r="32" spans="1:9" ht="14.25" customHeight="1">
      <c r="A32" s="670" t="s">
        <v>922</v>
      </c>
      <c r="B32" s="669"/>
      <c r="C32" s="666"/>
      <c r="D32" s="664"/>
      <c r="E32" s="664"/>
      <c r="F32" s="664"/>
      <c r="G32" s="663"/>
      <c r="I32" s="665"/>
    </row>
    <row r="33" spans="1:9" ht="14.25" customHeight="1">
      <c r="A33" s="668"/>
      <c r="B33" s="668"/>
      <c r="C33" s="666"/>
      <c r="D33" s="664"/>
      <c r="E33" s="664"/>
      <c r="F33" s="664"/>
      <c r="G33" s="663"/>
      <c r="I33" s="665"/>
    </row>
    <row r="34" spans="1:7" ht="14.25" customHeight="1">
      <c r="A34" s="1038" t="s">
        <v>777</v>
      </c>
      <c r="B34" s="1038"/>
      <c r="C34" s="1038"/>
      <c r="D34" s="1038"/>
      <c r="E34" s="1038"/>
      <c r="F34" s="1038"/>
      <c r="G34" s="1038"/>
    </row>
    <row r="35" spans="1:7" ht="14.25" customHeight="1">
      <c r="A35" s="664"/>
      <c r="B35" s="664"/>
      <c r="C35" s="664"/>
      <c r="D35" s="664"/>
      <c r="E35" s="664"/>
      <c r="F35" s="664"/>
      <c r="G35" s="663"/>
    </row>
    <row r="36" spans="1:7" ht="14.25" customHeight="1">
      <c r="A36" s="671" t="s">
        <v>923</v>
      </c>
      <c r="B36" s="664"/>
      <c r="C36" s="664"/>
      <c r="D36" s="664"/>
      <c r="E36" s="664"/>
      <c r="F36" s="664"/>
      <c r="G36" s="663"/>
    </row>
    <row r="37" spans="1:7" ht="14.25" customHeight="1">
      <c r="A37" s="671" t="s">
        <v>924</v>
      </c>
      <c r="B37" s="664"/>
      <c r="C37" s="664"/>
      <c r="D37" s="664"/>
      <c r="E37" s="664"/>
      <c r="F37" s="664"/>
      <c r="G37" s="663"/>
    </row>
    <row r="38" spans="1:7" ht="14.25" customHeight="1">
      <c r="A38" s="671" t="s">
        <v>925</v>
      </c>
      <c r="B38" s="664"/>
      <c r="C38" s="664"/>
      <c r="D38" s="664"/>
      <c r="E38" s="664"/>
      <c r="F38" s="664"/>
      <c r="G38" s="663"/>
    </row>
    <row r="39" spans="1:7" ht="14.25" customHeight="1">
      <c r="A39" s="671" t="s">
        <v>926</v>
      </c>
      <c r="B39" s="664"/>
      <c r="C39" s="664"/>
      <c r="D39" s="664"/>
      <c r="E39" s="664"/>
      <c r="F39" s="664"/>
      <c r="G39" s="663"/>
    </row>
    <row r="40" spans="1:7" ht="14.25" customHeight="1">
      <c r="A40" s="671" t="s">
        <v>927</v>
      </c>
      <c r="B40" s="664"/>
      <c r="C40" s="664"/>
      <c r="D40" s="664"/>
      <c r="E40" s="664"/>
      <c r="F40" s="664"/>
      <c r="G40" s="663"/>
    </row>
    <row r="41" spans="1:7" ht="14.25" customHeight="1">
      <c r="A41" s="671" t="s">
        <v>928</v>
      </c>
      <c r="B41" s="664"/>
      <c r="C41" s="664"/>
      <c r="D41" s="664"/>
      <c r="E41" s="664"/>
      <c r="F41" s="664"/>
      <c r="G41" s="663"/>
    </row>
    <row r="42" spans="1:7" ht="14.25" customHeight="1">
      <c r="A42" s="672"/>
      <c r="B42" s="672"/>
      <c r="C42" s="672"/>
      <c r="D42" s="672"/>
      <c r="E42" s="672"/>
      <c r="F42" s="673"/>
      <c r="G42" s="663"/>
    </row>
    <row r="43" spans="1:7" ht="14.25" customHeight="1">
      <c r="A43" s="663"/>
      <c r="B43" s="663"/>
      <c r="C43" s="663"/>
      <c r="D43" s="663"/>
      <c r="E43" s="663"/>
      <c r="F43" s="663"/>
      <c r="G43" s="663"/>
    </row>
    <row r="44" spans="1:7" ht="14.25" customHeight="1">
      <c r="A44" s="663"/>
      <c r="B44" s="663"/>
      <c r="C44" s="663"/>
      <c r="D44" s="663"/>
      <c r="E44" s="663"/>
      <c r="F44" s="663"/>
      <c r="G44" s="663"/>
    </row>
    <row r="45" spans="1:7" ht="14.25" customHeight="1">
      <c r="A45" s="256"/>
      <c r="B45" s="663"/>
      <c r="C45" s="256"/>
      <c r="D45" s="305"/>
      <c r="E45" s="305"/>
      <c r="F45" s="672"/>
      <c r="G45" s="663"/>
    </row>
    <row r="46" spans="1:7" ht="17.25" customHeight="1">
      <c r="A46" s="432" t="s">
        <v>828</v>
      </c>
      <c r="B46" s="256"/>
      <c r="C46" s="432"/>
      <c r="D46" s="432"/>
      <c r="E46" s="305"/>
      <c r="F46" s="305"/>
      <c r="G46" s="672"/>
    </row>
    <row r="47" spans="1:7" ht="17.25" customHeight="1">
      <c r="A47" s="432"/>
      <c r="B47" s="256"/>
      <c r="C47" s="432"/>
      <c r="D47" s="305"/>
      <c r="E47" s="305"/>
      <c r="F47" s="305"/>
      <c r="G47" s="672"/>
    </row>
    <row r="48" spans="1:7" ht="17.25" customHeight="1">
      <c r="A48" s="432"/>
      <c r="B48" s="256" t="s">
        <v>829</v>
      </c>
      <c r="C48" s="432"/>
      <c r="D48" s="432"/>
      <c r="E48" s="305"/>
      <c r="F48" s="305"/>
      <c r="G48" s="672"/>
    </row>
    <row r="49" spans="1:7" ht="17.25" customHeight="1">
      <c r="A49" s="432"/>
      <c r="B49" s="256"/>
      <c r="C49" s="432"/>
      <c r="D49" s="305"/>
      <c r="E49" s="305"/>
      <c r="F49" s="305"/>
      <c r="G49" s="672"/>
    </row>
    <row r="50" spans="1:7" ht="17.25" customHeight="1">
      <c r="A50" s="432"/>
      <c r="B50" s="256" t="s">
        <v>830</v>
      </c>
      <c r="C50" s="432"/>
      <c r="D50" s="305"/>
      <c r="E50" s="305"/>
      <c r="F50" s="305"/>
      <c r="G50" s="672"/>
    </row>
    <row r="51" spans="1:7" ht="17.25" customHeight="1">
      <c r="A51" s="432"/>
      <c r="B51" s="432"/>
      <c r="C51" s="432"/>
      <c r="D51" s="305"/>
      <c r="E51" s="305"/>
      <c r="F51" s="305"/>
      <c r="G51" s="672"/>
    </row>
    <row r="52" spans="1:7" ht="17.25" customHeight="1">
      <c r="A52" s="204" t="s">
        <v>555</v>
      </c>
      <c r="B52" s="432"/>
      <c r="C52" s="432"/>
      <c r="D52" s="305"/>
      <c r="E52" s="305"/>
      <c r="F52" s="305"/>
      <c r="G52" s="672"/>
    </row>
    <row r="53" spans="1:7" ht="17.25" customHeight="1">
      <c r="A53" s="204"/>
      <c r="B53" s="432"/>
      <c r="C53" s="432"/>
      <c r="D53" s="305"/>
      <c r="E53" s="305"/>
      <c r="F53" s="305"/>
      <c r="G53" s="672"/>
    </row>
    <row r="54" spans="1:7" ht="17.25" customHeight="1">
      <c r="A54" s="204" t="s">
        <v>556</v>
      </c>
      <c r="B54" s="432"/>
      <c r="C54" s="432"/>
      <c r="D54" s="305"/>
      <c r="E54" s="305"/>
      <c r="F54" s="305"/>
      <c r="G54" s="672"/>
    </row>
    <row r="55" spans="1:7" ht="17.25" customHeight="1">
      <c r="A55" s="663"/>
      <c r="B55" s="432"/>
      <c r="C55" s="663"/>
      <c r="D55" s="672"/>
      <c r="E55" s="672"/>
      <c r="F55" s="672"/>
      <c r="G55" s="672"/>
    </row>
    <row r="56" spans="1:7" ht="17.25" customHeight="1">
      <c r="A56" s="663"/>
      <c r="B56" s="663"/>
      <c r="C56" s="663"/>
      <c r="D56" s="672"/>
      <c r="E56" s="672"/>
      <c r="F56" s="672"/>
      <c r="G56" s="672"/>
    </row>
    <row r="57" spans="1:7" ht="12.75">
      <c r="A57" s="663"/>
      <c r="B57" s="663"/>
      <c r="C57" s="663"/>
      <c r="D57" s="663"/>
      <c r="E57" s="663"/>
      <c r="F57" s="663"/>
      <c r="G57" s="663"/>
    </row>
    <row r="58" spans="1:7" ht="12.75">
      <c r="A58" s="663"/>
      <c r="B58" s="663"/>
      <c r="C58" s="663"/>
      <c r="D58" s="663"/>
      <c r="E58" s="663"/>
      <c r="F58" s="663"/>
      <c r="G58" s="663"/>
    </row>
    <row r="59" spans="1:7" ht="12.75">
      <c r="A59" s="663"/>
      <c r="B59" s="663"/>
      <c r="C59" s="663"/>
      <c r="D59" s="663"/>
      <c r="E59" s="663"/>
      <c r="F59" s="663"/>
      <c r="G59" s="663"/>
    </row>
    <row r="60" spans="1:7" ht="12.75">
      <c r="A60" s="663"/>
      <c r="B60" s="663"/>
      <c r="C60" s="663"/>
      <c r="D60" s="663"/>
      <c r="E60" s="663"/>
      <c r="F60" s="663"/>
      <c r="G60" s="663"/>
    </row>
    <row r="61" spans="1:7" ht="12.75">
      <c r="A61" s="663"/>
      <c r="B61" s="663"/>
      <c r="C61" s="663"/>
      <c r="D61" s="663"/>
      <c r="E61" s="663"/>
      <c r="F61" s="663"/>
      <c r="G61" s="663"/>
    </row>
    <row r="62" spans="1:7" ht="12.75">
      <c r="A62" s="663"/>
      <c r="B62" s="663"/>
      <c r="C62" s="663"/>
      <c r="D62" s="663"/>
      <c r="E62" s="663"/>
      <c r="F62" s="663"/>
      <c r="G62" s="663"/>
    </row>
    <row r="63" spans="1:7" ht="12.75">
      <c r="A63" s="663"/>
      <c r="B63" s="663"/>
      <c r="C63" s="663"/>
      <c r="D63" s="663"/>
      <c r="E63" s="663"/>
      <c r="F63" s="663"/>
      <c r="G63" s="663"/>
    </row>
    <row r="64" spans="1:7" ht="12.75">
      <c r="A64" s="663"/>
      <c r="B64" s="663"/>
      <c r="C64" s="663"/>
      <c r="D64" s="663"/>
      <c r="E64" s="663"/>
      <c r="F64" s="663"/>
      <c r="G64" s="663"/>
    </row>
    <row r="65" spans="1:7" ht="12.75">
      <c r="A65" s="663"/>
      <c r="B65" s="663"/>
      <c r="C65" s="663"/>
      <c r="D65" s="663"/>
      <c r="E65" s="663"/>
      <c r="F65" s="663"/>
      <c r="G65" s="663"/>
    </row>
    <row r="66" spans="1:7" ht="12.75">
      <c r="A66" s="663"/>
      <c r="B66" s="663"/>
      <c r="C66" s="663"/>
      <c r="D66" s="663"/>
      <c r="E66" s="663"/>
      <c r="F66" s="663"/>
      <c r="G66" s="663"/>
    </row>
    <row r="67" spans="1:7" ht="12.75">
      <c r="A67" s="663"/>
      <c r="B67" s="663"/>
      <c r="C67" s="663"/>
      <c r="D67" s="663"/>
      <c r="E67" s="663"/>
      <c r="F67" s="663"/>
      <c r="G67" s="663"/>
    </row>
    <row r="68" spans="1:7" ht="12.75">
      <c r="A68" s="663"/>
      <c r="B68" s="663"/>
      <c r="C68" s="663"/>
      <c r="D68" s="663"/>
      <c r="E68" s="663"/>
      <c r="F68" s="663"/>
      <c r="G68" s="663"/>
    </row>
  </sheetData>
  <mergeCells count="5">
    <mergeCell ref="A5:G5"/>
    <mergeCell ref="A11:G11"/>
    <mergeCell ref="A34:G34"/>
    <mergeCell ref="A1:G1"/>
    <mergeCell ref="A2:G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F11" sqref="F11"/>
    </sheetView>
  </sheetViews>
  <sheetFormatPr defaultColWidth="9.00390625" defaultRowHeight="12.75"/>
  <cols>
    <col min="1" max="1" width="11.625" style="674" customWidth="1"/>
    <col min="2" max="2" width="22.375" style="674" customWidth="1"/>
    <col min="3" max="3" width="15.875" style="674" customWidth="1"/>
    <col min="4" max="4" width="16.125" style="674" customWidth="1"/>
    <col min="5" max="5" width="16.375" style="674" customWidth="1"/>
    <col min="6" max="6" width="16.25390625" style="674" customWidth="1"/>
    <col min="7" max="7" width="29.375" style="674" customWidth="1"/>
    <col min="8" max="8" width="35.75390625" style="674" customWidth="1"/>
    <col min="9" max="16384" width="9.125" style="674" customWidth="1"/>
  </cols>
  <sheetData>
    <row r="1" spans="1:8" ht="37.5" customHeight="1">
      <c r="A1" s="1047" t="s">
        <v>929</v>
      </c>
      <c r="B1" s="1047"/>
      <c r="C1" s="1047"/>
      <c r="D1" s="1047"/>
      <c r="E1" s="1047"/>
      <c r="F1" s="1047"/>
      <c r="G1" s="1047"/>
      <c r="H1" s="1047"/>
    </row>
    <row r="2" ht="18" customHeight="1"/>
    <row r="3" spans="1:8" ht="18" customHeight="1">
      <c r="A3" s="1051" t="s">
        <v>936</v>
      </c>
      <c r="B3" s="1051"/>
      <c r="C3" s="1051"/>
      <c r="D3" s="1051"/>
      <c r="E3" s="1051"/>
      <c r="F3" s="1051"/>
      <c r="G3" s="1051"/>
      <c r="H3" s="1051"/>
    </row>
    <row r="4" spans="1:8" ht="43.5" customHeight="1">
      <c r="A4" s="1051"/>
      <c r="B4" s="1051"/>
      <c r="C4" s="1051"/>
      <c r="D4" s="1051"/>
      <c r="E4" s="1051"/>
      <c r="F4" s="1051"/>
      <c r="G4" s="1051"/>
      <c r="H4" s="1051"/>
    </row>
    <row r="5" ht="22.5" customHeight="1" thickBot="1"/>
    <row r="6" spans="1:8" ht="43.5" customHeight="1">
      <c r="A6" s="1048" t="s">
        <v>937</v>
      </c>
      <c r="B6" s="1041" t="s">
        <v>938</v>
      </c>
      <c r="C6" s="1042"/>
      <c r="D6" s="1041" t="s">
        <v>939</v>
      </c>
      <c r="E6" s="1042"/>
      <c r="F6" s="1042"/>
      <c r="G6" s="1042"/>
      <c r="H6" s="1043"/>
    </row>
    <row r="7" spans="1:8" ht="92.25" customHeight="1">
      <c r="A7" s="1049"/>
      <c r="B7" s="675" t="s">
        <v>946</v>
      </c>
      <c r="C7" s="675" t="s">
        <v>947</v>
      </c>
      <c r="D7" s="675" t="s">
        <v>948</v>
      </c>
      <c r="E7" s="675" t="s">
        <v>949</v>
      </c>
      <c r="F7" s="675" t="s">
        <v>950</v>
      </c>
      <c r="G7" s="675" t="s">
        <v>951</v>
      </c>
      <c r="H7" s="676" t="s">
        <v>952</v>
      </c>
    </row>
    <row r="8" spans="1:8" ht="38.25" customHeight="1" thickBot="1">
      <c r="A8" s="1050"/>
      <c r="B8" s="677" t="s">
        <v>953</v>
      </c>
      <c r="C8" s="677" t="s">
        <v>954</v>
      </c>
      <c r="D8" s="677" t="s">
        <v>953</v>
      </c>
      <c r="E8" s="678" t="s">
        <v>943</v>
      </c>
      <c r="F8" s="679" t="s">
        <v>943</v>
      </c>
      <c r="G8" s="679" t="s">
        <v>943</v>
      </c>
      <c r="H8" s="680" t="s">
        <v>943</v>
      </c>
    </row>
    <row r="9" spans="1:8" ht="42" customHeight="1" thickTop="1">
      <c r="A9" s="681" t="s">
        <v>955</v>
      </c>
      <c r="B9" s="682">
        <v>0.65</v>
      </c>
      <c r="C9" s="683">
        <v>0.0470905</v>
      </c>
      <c r="D9" s="682">
        <v>1.07</v>
      </c>
      <c r="E9" s="683">
        <v>0.06535</v>
      </c>
      <c r="F9" s="684">
        <v>0.0077778</v>
      </c>
      <c r="G9" s="684">
        <v>0.00705</v>
      </c>
      <c r="H9" s="685">
        <v>0.0229</v>
      </c>
    </row>
    <row r="10" spans="1:8" ht="42" customHeight="1" thickBot="1">
      <c r="A10" s="686" t="s">
        <v>956</v>
      </c>
      <c r="B10" s="687">
        <v>0.65</v>
      </c>
      <c r="C10" s="688">
        <v>0.0470905</v>
      </c>
      <c r="D10" s="687">
        <v>6</v>
      </c>
      <c r="E10" s="688">
        <v>0.01743</v>
      </c>
      <c r="F10" s="688">
        <v>0.0077778</v>
      </c>
      <c r="G10" s="688">
        <v>0.00705</v>
      </c>
      <c r="H10" s="689">
        <v>0.0229</v>
      </c>
    </row>
    <row r="11" spans="1:8" ht="18" customHeight="1">
      <c r="A11" s="690"/>
      <c r="B11" s="690"/>
      <c r="C11" s="691"/>
      <c r="D11" s="691"/>
      <c r="E11" s="692"/>
      <c r="F11" s="693"/>
      <c r="G11" s="694"/>
      <c r="H11" s="695"/>
    </row>
    <row r="12" spans="1:8" ht="18" customHeight="1">
      <c r="A12" s="1044" t="s">
        <v>944</v>
      </c>
      <c r="B12" s="1044"/>
      <c r="C12" s="1044"/>
      <c r="D12" s="1044"/>
      <c r="E12" s="1044"/>
      <c r="F12" s="1044"/>
      <c r="G12" s="1044"/>
      <c r="H12" s="1044"/>
    </row>
    <row r="13" ht="18" customHeight="1"/>
    <row r="14" spans="1:8" ht="18" customHeight="1">
      <c r="A14" s="1045" t="s">
        <v>945</v>
      </c>
      <c r="B14" s="1045"/>
      <c r="C14" s="1045"/>
      <c r="D14" s="1045"/>
      <c r="E14" s="1045"/>
      <c r="F14" s="1045"/>
      <c r="G14" s="1045"/>
      <c r="H14" s="1045"/>
    </row>
    <row r="15" ht="18" customHeight="1"/>
    <row r="16" spans="1:8" ht="18" customHeight="1">
      <c r="A16" s="1040" t="s">
        <v>957</v>
      </c>
      <c r="B16" s="1046"/>
      <c r="C16" s="1046"/>
      <c r="D16" s="1046"/>
      <c r="E16" s="1046"/>
      <c r="F16" s="1046"/>
      <c r="G16" s="1046"/>
      <c r="H16" s="1046"/>
    </row>
    <row r="17" spans="1:4" ht="18" customHeight="1">
      <c r="A17" s="1040" t="s">
        <v>958</v>
      </c>
      <c r="B17" s="1040"/>
      <c r="C17" s="1040"/>
      <c r="D17" s="1040"/>
    </row>
    <row r="18" ht="18" customHeight="1">
      <c r="A18" s="697" t="s">
        <v>959</v>
      </c>
    </row>
    <row r="19" spans="1:4" ht="18" customHeight="1">
      <c r="A19" s="1040" t="s">
        <v>960</v>
      </c>
      <c r="B19" s="1040"/>
      <c r="C19" s="1040"/>
      <c r="D19" s="1040"/>
    </row>
    <row r="20" ht="14.25" customHeight="1">
      <c r="A20" s="697" t="s">
        <v>961</v>
      </c>
    </row>
    <row r="21" ht="12.75">
      <c r="A21" s="697" t="s">
        <v>962</v>
      </c>
    </row>
    <row r="22" spans="1:6" ht="12.75">
      <c r="A22" s="696" t="s">
        <v>963</v>
      </c>
      <c r="B22" s="698"/>
      <c r="C22" s="698"/>
      <c r="D22" s="698"/>
      <c r="E22" s="697"/>
      <c r="F22" s="697"/>
    </row>
    <row r="23" spans="1:4" ht="12.75">
      <c r="A23" s="696" t="s">
        <v>964</v>
      </c>
      <c r="B23" s="698"/>
      <c r="C23" s="698"/>
      <c r="D23" s="698"/>
    </row>
    <row r="24" spans="1:4" ht="12.75">
      <c r="A24" s="1040"/>
      <c r="B24" s="1040"/>
      <c r="C24" s="1040"/>
      <c r="D24" s="1040"/>
    </row>
    <row r="25" ht="12.75">
      <c r="A25" s="696"/>
    </row>
    <row r="26" spans="1:4" ht="12.75">
      <c r="A26" s="696"/>
      <c r="B26" s="696"/>
      <c r="C26" s="696"/>
      <c r="D26" s="696"/>
    </row>
    <row r="27" ht="12.75">
      <c r="A27" s="697"/>
    </row>
  </sheetData>
  <sheetProtection/>
  <mergeCells count="11">
    <mergeCell ref="A1:H1"/>
    <mergeCell ref="A6:A8"/>
    <mergeCell ref="B6:C6"/>
    <mergeCell ref="A3:H4"/>
    <mergeCell ref="A17:D17"/>
    <mergeCell ref="A19:D19"/>
    <mergeCell ref="A24:D24"/>
    <mergeCell ref="D6:H6"/>
    <mergeCell ref="A12:H12"/>
    <mergeCell ref="A14:H14"/>
    <mergeCell ref="A16:H16"/>
  </mergeCells>
  <printOptions/>
  <pageMargins left="0.984251968503937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SheetLayoutView="100" workbookViewId="0" topLeftCell="A1">
      <selection activeCell="J6" sqref="J6"/>
    </sheetView>
  </sheetViews>
  <sheetFormatPr defaultColWidth="9.00390625" defaultRowHeight="12.75"/>
  <cols>
    <col min="1" max="1" width="10.625" style="699" customWidth="1"/>
    <col min="2" max="2" width="17.625" style="699" customWidth="1"/>
    <col min="3" max="3" width="14.00390625" style="699" customWidth="1"/>
    <col min="4" max="4" width="14.875" style="699" customWidth="1"/>
    <col min="5" max="5" width="15.00390625" style="699" customWidth="1"/>
    <col min="6" max="6" width="17.625" style="699" customWidth="1"/>
    <col min="7" max="7" width="13.375" style="699" customWidth="1"/>
    <col min="8" max="8" width="12.75390625" style="699" customWidth="1"/>
    <col min="9" max="9" width="17.625" style="699" customWidth="1"/>
    <col min="10" max="10" width="19.25390625" style="699" customWidth="1"/>
    <col min="11" max="11" width="9.625" style="699" bestFit="1" customWidth="1"/>
    <col min="12" max="16384" width="9.125" style="699" customWidth="1"/>
  </cols>
  <sheetData>
    <row r="1" spans="1:10" ht="57.75" customHeight="1">
      <c r="A1" s="1055" t="s">
        <v>0</v>
      </c>
      <c r="B1" s="1055"/>
      <c r="C1" s="1055"/>
      <c r="D1" s="1055"/>
      <c r="E1" s="1055"/>
      <c r="F1" s="1055"/>
      <c r="G1" s="1055"/>
      <c r="H1" s="1055"/>
      <c r="I1" s="1055"/>
      <c r="J1" s="1055"/>
    </row>
    <row r="2" spans="1:10" ht="18" customHeight="1">
      <c r="A2" s="1057"/>
      <c r="B2" s="1057"/>
      <c r="C2" s="1057"/>
      <c r="D2" s="1057"/>
      <c r="E2" s="1057"/>
      <c r="F2" s="1057"/>
      <c r="G2" s="1057"/>
      <c r="H2" s="1057"/>
      <c r="I2" s="1057"/>
      <c r="J2" s="1057"/>
    </row>
    <row r="3" spans="1:10" ht="51" customHeight="1">
      <c r="A3" s="1062" t="s">
        <v>1</v>
      </c>
      <c r="B3" s="1062"/>
      <c r="C3" s="1062"/>
      <c r="D3" s="1062"/>
      <c r="E3" s="1062"/>
      <c r="F3" s="1062"/>
      <c r="G3" s="1062"/>
      <c r="H3" s="1062"/>
      <c r="I3" s="1062"/>
      <c r="J3" s="1062"/>
    </row>
    <row r="4" ht="22.5" customHeight="1" thickBot="1"/>
    <row r="5" spans="1:10" ht="19.5" customHeight="1">
      <c r="A5" s="1048" t="s">
        <v>2</v>
      </c>
      <c r="B5" s="1041" t="s">
        <v>3</v>
      </c>
      <c r="C5" s="1042"/>
      <c r="D5" s="1061"/>
      <c r="E5" s="1041" t="s">
        <v>4</v>
      </c>
      <c r="F5" s="1042"/>
      <c r="G5" s="1042"/>
      <c r="H5" s="1042"/>
      <c r="I5" s="1042"/>
      <c r="J5" s="1043"/>
    </row>
    <row r="6" spans="1:10" ht="91.5" customHeight="1">
      <c r="A6" s="1049"/>
      <c r="B6" s="675" t="s">
        <v>11</v>
      </c>
      <c r="C6" s="675" t="s">
        <v>12</v>
      </c>
      <c r="D6" s="675" t="s">
        <v>13</v>
      </c>
      <c r="E6" s="675" t="s">
        <v>14</v>
      </c>
      <c r="F6" s="675" t="s">
        <v>5</v>
      </c>
      <c r="G6" s="675" t="s">
        <v>15</v>
      </c>
      <c r="H6" s="675" t="s">
        <v>16</v>
      </c>
      <c r="I6" s="675" t="s">
        <v>6</v>
      </c>
      <c r="J6" s="676" t="s">
        <v>17</v>
      </c>
    </row>
    <row r="7" spans="1:10" ht="41.25" customHeight="1" thickBot="1">
      <c r="A7" s="1060"/>
      <c r="B7" s="677" t="s">
        <v>953</v>
      </c>
      <c r="C7" s="677" t="s">
        <v>954</v>
      </c>
      <c r="D7" s="679" t="s">
        <v>943</v>
      </c>
      <c r="E7" s="677" t="s">
        <v>953</v>
      </c>
      <c r="F7" s="678" t="s">
        <v>943</v>
      </c>
      <c r="G7" s="678"/>
      <c r="H7" s="678" t="s">
        <v>943</v>
      </c>
      <c r="I7" s="678" t="s">
        <v>943</v>
      </c>
      <c r="J7" s="680" t="s">
        <v>943</v>
      </c>
    </row>
    <row r="8" spans="1:11" ht="42" customHeight="1" thickTop="1">
      <c r="A8" s="700" t="s">
        <v>18</v>
      </c>
      <c r="B8" s="701">
        <v>0.65</v>
      </c>
      <c r="C8" s="702">
        <v>0.0524766</v>
      </c>
      <c r="D8" s="701"/>
      <c r="E8" s="703" t="s">
        <v>7</v>
      </c>
      <c r="F8" s="704">
        <v>0.07459</v>
      </c>
      <c r="G8" s="701"/>
      <c r="H8" s="704">
        <v>0.0077778</v>
      </c>
      <c r="I8" s="704">
        <v>0.00705</v>
      </c>
      <c r="J8" s="705">
        <v>0.0229</v>
      </c>
      <c r="K8" s="706"/>
    </row>
    <row r="9" spans="1:11" ht="42" customHeight="1">
      <c r="A9" s="707" t="s">
        <v>19</v>
      </c>
      <c r="B9" s="708">
        <v>0.65</v>
      </c>
      <c r="C9" s="709">
        <v>0.0524766</v>
      </c>
      <c r="D9" s="708"/>
      <c r="E9" s="710" t="s">
        <v>7</v>
      </c>
      <c r="F9" s="711">
        <v>0.06598</v>
      </c>
      <c r="G9" s="708"/>
      <c r="H9" s="711">
        <v>0.0077778</v>
      </c>
      <c r="I9" s="711">
        <v>0.00705</v>
      </c>
      <c r="J9" s="712">
        <v>0.0229</v>
      </c>
      <c r="K9" s="706"/>
    </row>
    <row r="10" spans="1:11" ht="42" customHeight="1">
      <c r="A10" s="713" t="s">
        <v>20</v>
      </c>
      <c r="B10" s="708">
        <v>0.65</v>
      </c>
      <c r="C10" s="709">
        <v>0.0524766</v>
      </c>
      <c r="D10" s="708"/>
      <c r="E10" s="710" t="s">
        <v>7</v>
      </c>
      <c r="F10" s="711">
        <v>0.04635</v>
      </c>
      <c r="G10" s="708"/>
      <c r="H10" s="714">
        <v>0.0077778</v>
      </c>
      <c r="I10" s="711">
        <v>0.00705</v>
      </c>
      <c r="J10" s="712">
        <v>0.0229</v>
      </c>
      <c r="K10" s="706"/>
    </row>
    <row r="11" spans="1:11" ht="40.5" customHeight="1" thickBot="1">
      <c r="A11" s="715" t="s">
        <v>21</v>
      </c>
      <c r="B11" s="716">
        <v>0.65</v>
      </c>
      <c r="C11" s="717">
        <v>0.0607303</v>
      </c>
      <c r="D11" s="718">
        <v>0.0152024</v>
      </c>
      <c r="E11" s="719" t="s">
        <v>7</v>
      </c>
      <c r="F11" s="718">
        <v>0.07855</v>
      </c>
      <c r="G11" s="718">
        <v>0.00543</v>
      </c>
      <c r="H11" s="720">
        <v>0.0077778</v>
      </c>
      <c r="I11" s="720">
        <v>0.00705</v>
      </c>
      <c r="J11" s="721">
        <v>0.0229</v>
      </c>
      <c r="K11" s="706"/>
    </row>
    <row r="12" spans="1:10" ht="1.5" customHeight="1" hidden="1">
      <c r="A12" s="1058"/>
      <c r="B12" s="1058"/>
      <c r="C12" s="1058"/>
      <c r="D12" s="1058"/>
      <c r="E12" s="1058"/>
      <c r="F12" s="1058"/>
      <c r="G12" s="1058"/>
      <c r="H12" s="1058"/>
      <c r="I12" s="1058"/>
      <c r="J12" s="1058"/>
    </row>
    <row r="13" spans="8:14" ht="18" customHeight="1">
      <c r="H13" s="722"/>
      <c r="I13" s="722"/>
      <c r="J13" s="722"/>
      <c r="L13" s="723"/>
      <c r="M13" s="723"/>
      <c r="N13" s="723"/>
    </row>
    <row r="14" spans="1:13" ht="18" customHeight="1">
      <c r="A14" s="1059" t="s">
        <v>8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724"/>
      <c r="L14" s="724"/>
      <c r="M14" s="724"/>
    </row>
    <row r="15" spans="1:10" ht="18" customHeight="1">
      <c r="A15" s="1056" t="s">
        <v>9</v>
      </c>
      <c r="B15" s="1056"/>
      <c r="C15" s="1056"/>
      <c r="D15" s="1056"/>
      <c r="E15" s="1056"/>
      <c r="F15" s="1056"/>
      <c r="G15" s="1056"/>
      <c r="H15" s="1056"/>
      <c r="I15" s="1056"/>
      <c r="J15" s="1056"/>
    </row>
    <row r="16" spans="1:10" ht="41.25" customHeight="1">
      <c r="A16" s="1056" t="s">
        <v>10</v>
      </c>
      <c r="B16" s="1056"/>
      <c r="C16" s="1056"/>
      <c r="D16" s="1056"/>
      <c r="E16" s="1056"/>
      <c r="F16" s="1056"/>
      <c r="G16" s="1056"/>
      <c r="H16" s="1056"/>
      <c r="I16" s="1056"/>
      <c r="J16" s="1056"/>
    </row>
    <row r="17" ht="15.75" customHeight="1"/>
    <row r="18" spans="1:10" ht="15.75">
      <c r="A18" s="1053" t="s">
        <v>22</v>
      </c>
      <c r="B18" s="1054"/>
      <c r="C18" s="1054"/>
      <c r="D18" s="1054"/>
      <c r="E18" s="1054"/>
      <c r="F18" s="1054"/>
      <c r="G18" s="1054"/>
      <c r="H18" s="1054"/>
      <c r="I18" s="1054"/>
      <c r="J18" s="1054"/>
    </row>
    <row r="19" spans="1:4" ht="12.75">
      <c r="A19" s="1052" t="s">
        <v>23</v>
      </c>
      <c r="B19" s="1052"/>
      <c r="C19" s="1052"/>
      <c r="D19" s="1052"/>
    </row>
    <row r="20" ht="12.75">
      <c r="A20" s="726" t="s">
        <v>24</v>
      </c>
    </row>
    <row r="21" spans="1:4" ht="12.75">
      <c r="A21" s="1052" t="s">
        <v>25</v>
      </c>
      <c r="B21" s="1052"/>
      <c r="C21" s="1052"/>
      <c r="D21" s="1052"/>
    </row>
    <row r="22" ht="12.75">
      <c r="A22" s="726" t="s">
        <v>26</v>
      </c>
    </row>
    <row r="23" ht="12.75">
      <c r="A23" s="726" t="s">
        <v>27</v>
      </c>
    </row>
    <row r="24" spans="1:6" ht="12.75">
      <c r="A24" s="727" t="s">
        <v>28</v>
      </c>
      <c r="B24" s="727"/>
      <c r="C24" s="727"/>
      <c r="D24" s="727"/>
      <c r="E24" s="726"/>
      <c r="F24" s="726"/>
    </row>
    <row r="25" spans="1:4" ht="12.75">
      <c r="A25" s="1052" t="s">
        <v>29</v>
      </c>
      <c r="B25" s="1052"/>
      <c r="C25" s="1052"/>
      <c r="D25" s="1052"/>
    </row>
    <row r="26" spans="1:4" ht="12.75">
      <c r="A26" s="1052" t="s">
        <v>30</v>
      </c>
      <c r="B26" s="1052"/>
      <c r="C26" s="1052"/>
      <c r="D26" s="1052"/>
    </row>
    <row r="27" ht="12.75">
      <c r="A27" s="725" t="s">
        <v>31</v>
      </c>
    </row>
    <row r="28" spans="1:4" ht="12.75">
      <c r="A28" s="1052" t="s">
        <v>32</v>
      </c>
      <c r="B28" s="1052"/>
      <c r="C28" s="1052"/>
      <c r="D28" s="1052"/>
    </row>
    <row r="29" ht="12.75">
      <c r="A29" s="726" t="s">
        <v>33</v>
      </c>
    </row>
    <row r="30" spans="1:4" ht="12.75">
      <c r="A30" s="1052"/>
      <c r="B30" s="1052"/>
      <c r="C30" s="1052"/>
      <c r="D30" s="1052"/>
    </row>
    <row r="31" spans="1:4" ht="12.75">
      <c r="A31" s="1052"/>
      <c r="B31" s="1052"/>
      <c r="C31" s="1052"/>
      <c r="D31" s="1052"/>
    </row>
    <row r="32" ht="12.75">
      <c r="A32" s="725"/>
    </row>
    <row r="33" spans="1:4" ht="12.75">
      <c r="A33" s="1052"/>
      <c r="B33" s="1052"/>
      <c r="C33" s="1052"/>
      <c r="D33" s="1052"/>
    </row>
    <row r="34" ht="12.75">
      <c r="A34" s="726"/>
    </row>
    <row r="54" spans="1:2" ht="12.75">
      <c r="A54" s="728"/>
      <c r="B54" s="728"/>
    </row>
    <row r="55" spans="1:2" ht="12.75">
      <c r="A55" s="728"/>
      <c r="B55" s="728"/>
    </row>
    <row r="56" spans="1:2" ht="12.75">
      <c r="A56" s="728"/>
      <c r="B56" s="728"/>
    </row>
  </sheetData>
  <sheetProtection/>
  <mergeCells count="19">
    <mergeCell ref="E5:J5"/>
    <mergeCell ref="A1:J1"/>
    <mergeCell ref="A16:J16"/>
    <mergeCell ref="A15:J15"/>
    <mergeCell ref="A2:J2"/>
    <mergeCell ref="A12:J12"/>
    <mergeCell ref="A14:J14"/>
    <mergeCell ref="A5:A7"/>
    <mergeCell ref="B5:D5"/>
    <mergeCell ref="A3:J3"/>
    <mergeCell ref="A33:D33"/>
    <mergeCell ref="A18:J18"/>
    <mergeCell ref="A25:D25"/>
    <mergeCell ref="A28:D28"/>
    <mergeCell ref="A19:D19"/>
    <mergeCell ref="A21:D21"/>
    <mergeCell ref="A31:D31"/>
    <mergeCell ref="A26:D26"/>
    <mergeCell ref="A30:D30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7" r:id="rId1"/>
  <rowBreaks count="1" manualBreakCount="1">
    <brk id="12" max="255" man="1"/>
  </rowBreaks>
  <colBreaks count="1" manualBreakCount="1">
    <brk id="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workbookViewId="0" topLeftCell="A1">
      <selection activeCell="M23" sqref="M23"/>
    </sheetView>
  </sheetViews>
  <sheetFormatPr defaultColWidth="9.00390625" defaultRowHeight="12.75"/>
  <cols>
    <col min="1" max="2" width="19.00390625" style="741" customWidth="1"/>
    <col min="3" max="9" width="16.25390625" style="741" customWidth="1"/>
    <col min="10" max="16384" width="9.125" style="741" customWidth="1"/>
  </cols>
  <sheetData>
    <row r="1" spans="1:10" s="699" customFormat="1" ht="18" customHeight="1">
      <c r="A1" s="1080" t="s">
        <v>63</v>
      </c>
      <c r="B1" s="1080"/>
      <c r="C1" s="1080"/>
      <c r="D1" s="1080"/>
      <c r="E1" s="1080"/>
      <c r="F1" s="1080"/>
      <c r="G1" s="1080"/>
      <c r="H1" s="1080"/>
      <c r="I1" s="1080"/>
      <c r="J1" s="729"/>
    </row>
    <row r="2" spans="1:10" s="699" customFormat="1" ht="30.75" customHeight="1" thickBot="1">
      <c r="A2" s="1081"/>
      <c r="B2" s="1081"/>
      <c r="C2" s="1081"/>
      <c r="D2" s="1081"/>
      <c r="E2" s="1081"/>
      <c r="F2" s="1081"/>
      <c r="G2" s="1081"/>
      <c r="H2" s="1081"/>
      <c r="I2" s="1081"/>
      <c r="J2" s="729"/>
    </row>
    <row r="3" spans="1:10" s="699" customFormat="1" ht="19.5" customHeight="1">
      <c r="A3" s="1072" t="s">
        <v>34</v>
      </c>
      <c r="B3" s="1073"/>
      <c r="C3" s="730" t="s">
        <v>35</v>
      </c>
      <c r="D3" s="731" t="s">
        <v>36</v>
      </c>
      <c r="E3" s="732" t="s">
        <v>37</v>
      </c>
      <c r="F3" s="732" t="s">
        <v>38</v>
      </c>
      <c r="G3" s="732"/>
      <c r="H3" s="732"/>
      <c r="I3" s="733"/>
      <c r="J3" s="729"/>
    </row>
    <row r="4" spans="1:10" s="699" customFormat="1" ht="19.5" customHeight="1" thickBot="1">
      <c r="A4" s="734" t="s">
        <v>39</v>
      </c>
      <c r="B4" s="735" t="s">
        <v>40</v>
      </c>
      <c r="C4" s="734" t="s">
        <v>41</v>
      </c>
      <c r="D4" s="736" t="s">
        <v>41</v>
      </c>
      <c r="E4" s="736" t="s">
        <v>41</v>
      </c>
      <c r="F4" s="736" t="s">
        <v>41</v>
      </c>
      <c r="G4" s="737"/>
      <c r="H4" s="737"/>
      <c r="I4" s="738"/>
      <c r="J4" s="729"/>
    </row>
    <row r="5" spans="1:9" s="699" customFormat="1" ht="19.5" customHeight="1" thickTop="1">
      <c r="A5" s="1076"/>
      <c r="B5" s="739" t="s">
        <v>42</v>
      </c>
      <c r="C5" s="1075">
        <v>1.24</v>
      </c>
      <c r="D5" s="1071">
        <v>2.5</v>
      </c>
      <c r="E5" s="1071">
        <v>8.97</v>
      </c>
      <c r="F5" s="1071">
        <v>3.16</v>
      </c>
      <c r="G5" s="1071"/>
      <c r="H5" s="1071"/>
      <c r="I5" s="1078"/>
    </row>
    <row r="6" spans="1:9" s="699" customFormat="1" ht="19.5" customHeight="1">
      <c r="A6" s="1077"/>
      <c r="B6" s="740" t="s">
        <v>43</v>
      </c>
      <c r="C6" s="1063"/>
      <c r="D6" s="1065"/>
      <c r="E6" s="1065"/>
      <c r="F6" s="1065"/>
      <c r="G6" s="1065"/>
      <c r="H6" s="1065"/>
      <c r="I6" s="1079"/>
    </row>
    <row r="7" spans="1:9" s="699" customFormat="1" ht="12.75" customHeight="1">
      <c r="A7" s="1067" t="s">
        <v>44</v>
      </c>
      <c r="B7" s="1069" t="s">
        <v>45</v>
      </c>
      <c r="C7" s="1063">
        <v>3.13</v>
      </c>
      <c r="D7" s="1065">
        <v>3.98</v>
      </c>
      <c r="E7" s="1065">
        <v>14.35</v>
      </c>
      <c r="F7" s="1065">
        <v>7.89</v>
      </c>
      <c r="G7" s="1065"/>
      <c r="H7" s="1065"/>
      <c r="I7" s="1079"/>
    </row>
    <row r="8" spans="1:9" s="699" customFormat="1" ht="12.75" customHeight="1">
      <c r="A8" s="1067"/>
      <c r="B8" s="1069"/>
      <c r="C8" s="1063"/>
      <c r="D8" s="1065"/>
      <c r="E8" s="1065"/>
      <c r="F8" s="1065"/>
      <c r="G8" s="1065"/>
      <c r="H8" s="1065"/>
      <c r="I8" s="1079"/>
    </row>
    <row r="9" spans="1:9" s="699" customFormat="1" ht="12.75" customHeight="1">
      <c r="A9" s="1067" t="s">
        <v>46</v>
      </c>
      <c r="B9" s="1069" t="s">
        <v>47</v>
      </c>
      <c r="C9" s="1063">
        <v>3.13</v>
      </c>
      <c r="D9" s="1065">
        <v>4.98</v>
      </c>
      <c r="E9" s="1065">
        <v>17.93</v>
      </c>
      <c r="F9" s="1065">
        <v>7.89</v>
      </c>
      <c r="G9" s="1065"/>
      <c r="H9" s="1065"/>
      <c r="I9" s="1079"/>
    </row>
    <row r="10" spans="1:9" s="699" customFormat="1" ht="12.75" customHeight="1">
      <c r="A10" s="1067"/>
      <c r="B10" s="1069"/>
      <c r="C10" s="1063"/>
      <c r="D10" s="1065"/>
      <c r="E10" s="1065"/>
      <c r="F10" s="1065"/>
      <c r="G10" s="1065"/>
      <c r="H10" s="1065"/>
      <c r="I10" s="1079"/>
    </row>
    <row r="11" spans="1:9" s="699" customFormat="1" ht="12.75" customHeight="1">
      <c r="A11" s="1067" t="s">
        <v>47</v>
      </c>
      <c r="B11" s="1069" t="s">
        <v>48</v>
      </c>
      <c r="C11" s="1063">
        <v>3.13</v>
      </c>
      <c r="D11" s="1065">
        <v>6.23</v>
      </c>
      <c r="E11" s="1065">
        <v>22.43</v>
      </c>
      <c r="F11" s="1065">
        <v>7.89</v>
      </c>
      <c r="G11" s="1065"/>
      <c r="H11" s="1065"/>
      <c r="I11" s="1079"/>
    </row>
    <row r="12" spans="1:9" s="699" customFormat="1" ht="12.75" customHeight="1">
      <c r="A12" s="1067"/>
      <c r="B12" s="1069"/>
      <c r="C12" s="1063"/>
      <c r="D12" s="1065"/>
      <c r="E12" s="1065"/>
      <c r="F12" s="1065"/>
      <c r="G12" s="1065"/>
      <c r="H12" s="1065"/>
      <c r="I12" s="1079"/>
    </row>
    <row r="13" spans="1:9" s="699" customFormat="1" ht="12.75" customHeight="1">
      <c r="A13" s="1067" t="s">
        <v>49</v>
      </c>
      <c r="B13" s="1069" t="s">
        <v>50</v>
      </c>
      <c r="C13" s="1063">
        <v>7.85</v>
      </c>
      <c r="D13" s="1065">
        <v>7.97</v>
      </c>
      <c r="E13" s="1065">
        <v>28.71</v>
      </c>
      <c r="F13" s="1065">
        <v>19.89</v>
      </c>
      <c r="G13" s="1065"/>
      <c r="H13" s="1065"/>
      <c r="I13" s="1079"/>
    </row>
    <row r="14" spans="1:9" s="699" customFormat="1" ht="12.75" customHeight="1">
      <c r="A14" s="1067"/>
      <c r="B14" s="1069"/>
      <c r="C14" s="1063"/>
      <c r="D14" s="1065"/>
      <c r="E14" s="1065"/>
      <c r="F14" s="1065"/>
      <c r="G14" s="1065"/>
      <c r="H14" s="1065"/>
      <c r="I14" s="1079"/>
    </row>
    <row r="15" spans="1:9" s="699" customFormat="1" ht="12.75" customHeight="1">
      <c r="A15" s="1067" t="s">
        <v>50</v>
      </c>
      <c r="B15" s="1069" t="s">
        <v>51</v>
      </c>
      <c r="C15" s="1063">
        <v>7.85</v>
      </c>
      <c r="D15" s="1065">
        <v>9.97</v>
      </c>
      <c r="E15" s="1065">
        <v>35.89</v>
      </c>
      <c r="F15" s="1065">
        <v>19.89</v>
      </c>
      <c r="G15" s="1065"/>
      <c r="H15" s="1065"/>
      <c r="I15" s="1079"/>
    </row>
    <row r="16" spans="1:9" s="699" customFormat="1" ht="12.75" customHeight="1">
      <c r="A16" s="1067"/>
      <c r="B16" s="1069"/>
      <c r="C16" s="1063"/>
      <c r="D16" s="1065"/>
      <c r="E16" s="1065"/>
      <c r="F16" s="1065"/>
      <c r="G16" s="1065"/>
      <c r="H16" s="1065"/>
      <c r="I16" s="1079"/>
    </row>
    <row r="17" spans="1:9" s="699" customFormat="1" ht="12.75" customHeight="1">
      <c r="A17" s="1067" t="s">
        <v>51</v>
      </c>
      <c r="B17" s="1069" t="s">
        <v>52</v>
      </c>
      <c r="C17" s="1063">
        <v>7.85</v>
      </c>
      <c r="D17" s="1065">
        <v>12.47</v>
      </c>
      <c r="E17" s="1065">
        <v>44.85</v>
      </c>
      <c r="F17" s="1065">
        <v>19.89</v>
      </c>
      <c r="G17" s="1065"/>
      <c r="H17" s="1065"/>
      <c r="I17" s="1079"/>
    </row>
    <row r="18" spans="1:9" s="699" customFormat="1" ht="12.75" customHeight="1">
      <c r="A18" s="1067"/>
      <c r="B18" s="1069"/>
      <c r="C18" s="1063"/>
      <c r="D18" s="1065"/>
      <c r="E18" s="1065"/>
      <c r="F18" s="1065"/>
      <c r="G18" s="1065"/>
      <c r="H18" s="1065"/>
      <c r="I18" s="1079"/>
    </row>
    <row r="19" spans="1:9" s="699" customFormat="1" ht="12.75" customHeight="1">
      <c r="A19" s="1067" t="s">
        <v>52</v>
      </c>
      <c r="B19" s="1069" t="s">
        <v>53</v>
      </c>
      <c r="C19" s="1063">
        <v>7.85</v>
      </c>
      <c r="D19" s="1065">
        <v>15.69</v>
      </c>
      <c r="E19" s="1065">
        <v>56.51</v>
      </c>
      <c r="F19" s="1065">
        <v>19.89</v>
      </c>
      <c r="G19" s="1065"/>
      <c r="H19" s="1065"/>
      <c r="I19" s="1079"/>
    </row>
    <row r="20" spans="1:9" s="699" customFormat="1" ht="12.75" customHeight="1">
      <c r="A20" s="1067"/>
      <c r="B20" s="1069"/>
      <c r="C20" s="1063"/>
      <c r="D20" s="1065"/>
      <c r="E20" s="1065"/>
      <c r="F20" s="1065"/>
      <c r="G20" s="1065"/>
      <c r="H20" s="1065"/>
      <c r="I20" s="1079"/>
    </row>
    <row r="21" spans="1:9" s="699" customFormat="1" ht="12.75" customHeight="1">
      <c r="A21" s="1067" t="s">
        <v>54</v>
      </c>
      <c r="B21" s="1069" t="s">
        <v>55</v>
      </c>
      <c r="C21" s="1063">
        <v>0.12</v>
      </c>
      <c r="D21" s="1065"/>
      <c r="E21" s="1065"/>
      <c r="F21" s="1065">
        <v>0.32</v>
      </c>
      <c r="G21" s="1065"/>
      <c r="H21" s="1065"/>
      <c r="I21" s="1079"/>
    </row>
    <row r="22" spans="1:9" s="699" customFormat="1" ht="12.75" customHeight="1">
      <c r="A22" s="1067"/>
      <c r="B22" s="1069"/>
      <c r="C22" s="1063"/>
      <c r="D22" s="1065"/>
      <c r="E22" s="1065"/>
      <c r="F22" s="1065"/>
      <c r="G22" s="1065"/>
      <c r="H22" s="1065"/>
      <c r="I22" s="1079"/>
    </row>
    <row r="23" spans="1:9" s="699" customFormat="1" ht="12.75" customHeight="1">
      <c r="A23" s="1067" t="s">
        <v>53</v>
      </c>
      <c r="B23" s="1069" t="s">
        <v>56</v>
      </c>
      <c r="C23" s="1063"/>
      <c r="D23" s="1065">
        <v>19.93</v>
      </c>
      <c r="E23" s="1065">
        <v>71.77</v>
      </c>
      <c r="F23" s="1065"/>
      <c r="G23" s="1065"/>
      <c r="H23" s="1065"/>
      <c r="I23" s="1079"/>
    </row>
    <row r="24" spans="1:9" s="699" customFormat="1" ht="12.75" customHeight="1">
      <c r="A24" s="1067"/>
      <c r="B24" s="1069"/>
      <c r="C24" s="1063"/>
      <c r="D24" s="1065"/>
      <c r="E24" s="1065"/>
      <c r="F24" s="1065"/>
      <c r="G24" s="1065"/>
      <c r="H24" s="1065"/>
      <c r="I24" s="1079"/>
    </row>
    <row r="25" spans="1:9" s="699" customFormat="1" ht="12.75" customHeight="1">
      <c r="A25" s="1067" t="s">
        <v>56</v>
      </c>
      <c r="B25" s="1069" t="s">
        <v>57</v>
      </c>
      <c r="C25" s="1063"/>
      <c r="D25" s="1065">
        <v>24.92</v>
      </c>
      <c r="E25" s="1065">
        <v>89.71</v>
      </c>
      <c r="F25" s="1065"/>
      <c r="G25" s="1065"/>
      <c r="H25" s="1065"/>
      <c r="I25" s="1079"/>
    </row>
    <row r="26" spans="1:9" s="699" customFormat="1" ht="12.75" customHeight="1">
      <c r="A26" s="1067"/>
      <c r="B26" s="1069"/>
      <c r="C26" s="1063"/>
      <c r="D26" s="1065"/>
      <c r="E26" s="1065"/>
      <c r="F26" s="1065"/>
      <c r="G26" s="1065"/>
      <c r="H26" s="1065"/>
      <c r="I26" s="1079"/>
    </row>
    <row r="27" spans="1:9" s="699" customFormat="1" ht="12.75" customHeight="1">
      <c r="A27" s="1067" t="s">
        <v>57</v>
      </c>
      <c r="B27" s="1069" t="s">
        <v>58</v>
      </c>
      <c r="C27" s="1063"/>
      <c r="D27" s="1065">
        <v>31.14</v>
      </c>
      <c r="E27" s="1065">
        <v>112.14</v>
      </c>
      <c r="F27" s="1065"/>
      <c r="G27" s="1065"/>
      <c r="H27" s="1065"/>
      <c r="I27" s="1079"/>
    </row>
    <row r="28" spans="1:9" s="699" customFormat="1" ht="12.75" customHeight="1">
      <c r="A28" s="1067"/>
      <c r="B28" s="1069"/>
      <c r="C28" s="1063"/>
      <c r="D28" s="1065"/>
      <c r="E28" s="1065"/>
      <c r="F28" s="1065"/>
      <c r="G28" s="1065"/>
      <c r="H28" s="1065"/>
      <c r="I28" s="1079"/>
    </row>
    <row r="29" spans="1:9" s="699" customFormat="1" ht="12.75" customHeight="1">
      <c r="A29" s="1067" t="s">
        <v>58</v>
      </c>
      <c r="B29" s="1069" t="s">
        <v>59</v>
      </c>
      <c r="C29" s="1063"/>
      <c r="D29" s="1065">
        <v>39.87</v>
      </c>
      <c r="E29" s="1065">
        <v>143.52</v>
      </c>
      <c r="F29" s="1065"/>
      <c r="G29" s="1065"/>
      <c r="H29" s="1065"/>
      <c r="I29" s="1079"/>
    </row>
    <row r="30" spans="1:9" s="699" customFormat="1" ht="12.75" customHeight="1">
      <c r="A30" s="1067"/>
      <c r="B30" s="1069"/>
      <c r="C30" s="1063"/>
      <c r="D30" s="1065"/>
      <c r="E30" s="1065"/>
      <c r="F30" s="1065"/>
      <c r="G30" s="1065"/>
      <c r="H30" s="1065"/>
      <c r="I30" s="1079"/>
    </row>
    <row r="31" spans="1:9" s="699" customFormat="1" ht="12.75" customHeight="1">
      <c r="A31" s="1067" t="s">
        <v>60</v>
      </c>
      <c r="B31" s="1069" t="s">
        <v>61</v>
      </c>
      <c r="C31" s="1063"/>
      <c r="D31" s="1065">
        <v>0.24</v>
      </c>
      <c r="E31" s="1065">
        <v>0.9</v>
      </c>
      <c r="F31" s="1065"/>
      <c r="G31" s="1065"/>
      <c r="H31" s="1065"/>
      <c r="I31" s="1079"/>
    </row>
    <row r="32" spans="1:9" s="699" customFormat="1" ht="12.75" customHeight="1">
      <c r="A32" s="1067"/>
      <c r="B32" s="1069"/>
      <c r="C32" s="1063"/>
      <c r="D32" s="1065"/>
      <c r="E32" s="1065"/>
      <c r="F32" s="1065"/>
      <c r="G32" s="1065"/>
      <c r="H32" s="1065"/>
      <c r="I32" s="1079"/>
    </row>
    <row r="33" spans="1:9" s="699" customFormat="1" ht="12.75" customHeight="1">
      <c r="A33" s="1067" t="s">
        <v>62</v>
      </c>
      <c r="B33" s="1069" t="s">
        <v>55</v>
      </c>
      <c r="C33" s="1063">
        <v>0.05</v>
      </c>
      <c r="D33" s="1065">
        <v>0.1</v>
      </c>
      <c r="E33" s="1065">
        <v>0.37</v>
      </c>
      <c r="F33" s="1065">
        <v>0.13</v>
      </c>
      <c r="G33" s="1065"/>
      <c r="H33" s="1065"/>
      <c r="I33" s="1079"/>
    </row>
    <row r="34" spans="1:9" s="699" customFormat="1" ht="12.75" customHeight="1" thickBot="1">
      <c r="A34" s="1068"/>
      <c r="B34" s="1070"/>
      <c r="C34" s="1064"/>
      <c r="D34" s="1066"/>
      <c r="E34" s="1066"/>
      <c r="F34" s="1066"/>
      <c r="G34" s="1066"/>
      <c r="H34" s="1066"/>
      <c r="I34" s="1082"/>
    </row>
    <row r="35" spans="1:2" s="699" customFormat="1" ht="12.75" customHeight="1">
      <c r="A35" s="1074"/>
      <c r="B35" s="1074"/>
    </row>
    <row r="36" spans="1:2" s="699" customFormat="1" ht="13.5" customHeight="1">
      <c r="A36" s="1074"/>
      <c r="B36" s="1074"/>
    </row>
    <row r="37" spans="1:2" s="699" customFormat="1" ht="12.75">
      <c r="A37" s="728"/>
      <c r="B37" s="728"/>
    </row>
  </sheetData>
  <sheetProtection/>
  <mergeCells count="138">
    <mergeCell ref="A1:I2"/>
    <mergeCell ref="I33:I34"/>
    <mergeCell ref="G33:G34"/>
    <mergeCell ref="H33:H34"/>
    <mergeCell ref="I29:I30"/>
    <mergeCell ref="G31:G32"/>
    <mergeCell ref="H31:H32"/>
    <mergeCell ref="I31:I32"/>
    <mergeCell ref="G29:G30"/>
    <mergeCell ref="H29:H30"/>
    <mergeCell ref="I25:I26"/>
    <mergeCell ref="G27:G28"/>
    <mergeCell ref="H27:H28"/>
    <mergeCell ref="I27:I28"/>
    <mergeCell ref="G25:G26"/>
    <mergeCell ref="H25:H26"/>
    <mergeCell ref="I21:I22"/>
    <mergeCell ref="G23:G24"/>
    <mergeCell ref="H23:H24"/>
    <mergeCell ref="I23:I24"/>
    <mergeCell ref="G21:G22"/>
    <mergeCell ref="H21:H22"/>
    <mergeCell ref="I17:I18"/>
    <mergeCell ref="G19:G20"/>
    <mergeCell ref="H19:H20"/>
    <mergeCell ref="I19:I20"/>
    <mergeCell ref="G17:G18"/>
    <mergeCell ref="H17:H18"/>
    <mergeCell ref="I13:I14"/>
    <mergeCell ref="G15:G16"/>
    <mergeCell ref="H15:H16"/>
    <mergeCell ref="I15:I16"/>
    <mergeCell ref="G13:G14"/>
    <mergeCell ref="H13:H14"/>
    <mergeCell ref="I9:I10"/>
    <mergeCell ref="G11:G12"/>
    <mergeCell ref="H11:H12"/>
    <mergeCell ref="I11:I12"/>
    <mergeCell ref="G9:G10"/>
    <mergeCell ref="H9:H10"/>
    <mergeCell ref="I5:I6"/>
    <mergeCell ref="G7:G8"/>
    <mergeCell ref="H7:H8"/>
    <mergeCell ref="I7:I8"/>
    <mergeCell ref="G5:G6"/>
    <mergeCell ref="H5:H6"/>
    <mergeCell ref="A3:B3"/>
    <mergeCell ref="A35:A36"/>
    <mergeCell ref="B35:B36"/>
    <mergeCell ref="C5:C6"/>
    <mergeCell ref="A5:A6"/>
    <mergeCell ref="A7:A8"/>
    <mergeCell ref="B7:B8"/>
    <mergeCell ref="A9:A10"/>
    <mergeCell ref="B9:B10"/>
    <mergeCell ref="B11:B12"/>
    <mergeCell ref="E5:E6"/>
    <mergeCell ref="F5:F6"/>
    <mergeCell ref="C7:C8"/>
    <mergeCell ref="D7:D8"/>
    <mergeCell ref="D5:D6"/>
    <mergeCell ref="A11:A12"/>
    <mergeCell ref="A17:A18"/>
    <mergeCell ref="B17:B18"/>
    <mergeCell ref="A19:A20"/>
    <mergeCell ref="B19:B20"/>
    <mergeCell ref="A13:A14"/>
    <mergeCell ref="B13:B14"/>
    <mergeCell ref="A15:A16"/>
    <mergeCell ref="B15:B16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E7:E8"/>
    <mergeCell ref="F7:F8"/>
    <mergeCell ref="C9:C10"/>
    <mergeCell ref="D9:D10"/>
    <mergeCell ref="E9:E10"/>
    <mergeCell ref="F9:F10"/>
    <mergeCell ref="C11:C12"/>
    <mergeCell ref="D11:D12"/>
    <mergeCell ref="E11:E12"/>
    <mergeCell ref="F11:F12"/>
    <mergeCell ref="C13:C14"/>
    <mergeCell ref="D13:D14"/>
    <mergeCell ref="E13:E14"/>
    <mergeCell ref="F13:F14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C21:C22"/>
    <mergeCell ref="D21:D22"/>
    <mergeCell ref="E21:E22"/>
    <mergeCell ref="F21:F22"/>
    <mergeCell ref="C23:C24"/>
    <mergeCell ref="D23:D24"/>
    <mergeCell ref="E23:E24"/>
    <mergeCell ref="F23:F24"/>
    <mergeCell ref="C25:C26"/>
    <mergeCell ref="D25:D26"/>
    <mergeCell ref="E25:E26"/>
    <mergeCell ref="F25:F26"/>
    <mergeCell ref="C27:C28"/>
    <mergeCell ref="D27:D28"/>
    <mergeCell ref="E27:E28"/>
    <mergeCell ref="F27:F28"/>
    <mergeCell ref="C29:C30"/>
    <mergeCell ref="D29:D30"/>
    <mergeCell ref="E29:E30"/>
    <mergeCell ref="F29:F30"/>
    <mergeCell ref="C31:C32"/>
    <mergeCell ref="D31:D32"/>
    <mergeCell ref="E31:E32"/>
    <mergeCell ref="F31:F32"/>
    <mergeCell ref="C33:C34"/>
    <mergeCell ref="D33:D34"/>
    <mergeCell ref="E33:E34"/>
    <mergeCell ref="F33:F34"/>
  </mergeCells>
  <printOptions horizontalCentered="1" vertic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125" zoomScaleNormal="125" zoomScaleSheetLayoutView="100" workbookViewId="0" topLeftCell="A1">
      <selection activeCell="C27" sqref="C27"/>
    </sheetView>
  </sheetViews>
  <sheetFormatPr defaultColWidth="9.00390625" defaultRowHeight="12.75"/>
  <cols>
    <col min="1" max="1" width="51.00390625" style="743" customWidth="1"/>
    <col min="2" max="2" width="41.875" style="743" customWidth="1"/>
    <col min="3" max="3" width="23.375" style="743" customWidth="1"/>
    <col min="4" max="4" width="9.875" style="743" bestFit="1" customWidth="1"/>
    <col min="5" max="16384" width="9.125" style="743" customWidth="1"/>
  </cols>
  <sheetData>
    <row r="1" spans="1:10" ht="47.25" customHeight="1">
      <c r="A1" s="1084" t="s">
        <v>64</v>
      </c>
      <c r="B1" s="1084"/>
      <c r="C1" s="1084"/>
      <c r="D1" s="742"/>
      <c r="E1" s="742"/>
      <c r="F1" s="742"/>
      <c r="G1" s="742"/>
      <c r="H1" s="742"/>
      <c r="I1" s="742"/>
      <c r="J1" s="742"/>
    </row>
    <row r="2" spans="1:2" ht="4.5" customHeight="1">
      <c r="A2" s="744"/>
      <c r="B2" s="744"/>
    </row>
    <row r="3" spans="1:10" ht="59.25" customHeight="1">
      <c r="A3" s="1085" t="s">
        <v>65</v>
      </c>
      <c r="B3" s="1085"/>
      <c r="C3" s="1085"/>
      <c r="D3" s="745"/>
      <c r="E3" s="745"/>
      <c r="F3" s="745"/>
      <c r="G3" s="745"/>
      <c r="H3" s="745"/>
      <c r="I3" s="745"/>
      <c r="J3" s="745"/>
    </row>
    <row r="4" spans="1:2" ht="10.5" customHeight="1" thickBot="1">
      <c r="A4" s="746"/>
      <c r="B4" s="746"/>
    </row>
    <row r="5" spans="1:3" ht="15.75" customHeight="1">
      <c r="A5" s="747" t="s">
        <v>66</v>
      </c>
      <c r="B5" s="748" t="s">
        <v>67</v>
      </c>
      <c r="C5" s="749" t="s">
        <v>68</v>
      </c>
    </row>
    <row r="6" spans="1:3" ht="15.75" customHeight="1" thickBot="1">
      <c r="A6" s="750" t="s">
        <v>69</v>
      </c>
      <c r="B6" s="751" t="s">
        <v>70</v>
      </c>
      <c r="C6" s="752" t="s">
        <v>71</v>
      </c>
    </row>
    <row r="7" spans="1:5" ht="15.75" customHeight="1" thickTop="1">
      <c r="A7" s="753" t="s">
        <v>72</v>
      </c>
      <c r="B7" s="754" t="s">
        <v>73</v>
      </c>
      <c r="C7" s="755">
        <v>0.0607303</v>
      </c>
      <c r="E7" s="756"/>
    </row>
    <row r="8" spans="1:3" ht="15.75" customHeight="1" thickBot="1">
      <c r="A8" s="757" t="s">
        <v>74</v>
      </c>
      <c r="B8" s="758" t="s">
        <v>75</v>
      </c>
      <c r="C8" s="759">
        <v>0.0152024</v>
      </c>
    </row>
    <row r="9" spans="1:3" ht="4.5" customHeight="1" thickBot="1">
      <c r="A9" s="760"/>
      <c r="B9" s="761"/>
      <c r="C9" s="762"/>
    </row>
    <row r="10" spans="1:10" ht="15.75" customHeight="1" thickBot="1">
      <c r="A10" s="763" t="s">
        <v>76</v>
      </c>
      <c r="B10" s="764"/>
      <c r="C10" s="765" t="s">
        <v>77</v>
      </c>
      <c r="E10" s="756"/>
      <c r="J10" s="756"/>
    </row>
    <row r="11" spans="1:10" ht="15.75" customHeight="1" thickTop="1">
      <c r="A11" s="766" t="s">
        <v>78</v>
      </c>
      <c r="B11" s="754" t="s">
        <v>79</v>
      </c>
      <c r="C11" s="767">
        <v>7.05</v>
      </c>
      <c r="E11" s="756"/>
      <c r="J11" s="756"/>
    </row>
    <row r="12" spans="1:5" ht="15.75" customHeight="1">
      <c r="A12" s="753" t="s">
        <v>80</v>
      </c>
      <c r="B12" s="768" t="s">
        <v>81</v>
      </c>
      <c r="C12" s="769">
        <v>22.9</v>
      </c>
      <c r="D12" s="770"/>
      <c r="E12" s="756"/>
    </row>
    <row r="13" spans="1:4" ht="15.75" customHeight="1">
      <c r="A13" s="771" t="s">
        <v>82</v>
      </c>
      <c r="B13" s="772" t="s">
        <v>91</v>
      </c>
      <c r="C13" s="767">
        <v>4845.3</v>
      </c>
      <c r="D13" s="770"/>
    </row>
    <row r="14" spans="1:3" ht="15.75" customHeight="1">
      <c r="A14" s="773" t="s">
        <v>83</v>
      </c>
      <c r="B14" s="768" t="s">
        <v>91</v>
      </c>
      <c r="C14" s="769">
        <v>5814.4</v>
      </c>
    </row>
    <row r="15" spans="1:3" ht="15.75" customHeight="1">
      <c r="A15" s="774" t="s">
        <v>84</v>
      </c>
      <c r="B15" s="775" t="s">
        <v>91</v>
      </c>
      <c r="C15" s="776">
        <v>6783.4</v>
      </c>
    </row>
    <row r="16" spans="1:3" ht="15.75" customHeight="1">
      <c r="A16" s="771" t="s">
        <v>85</v>
      </c>
      <c r="B16" s="777" t="s">
        <v>86</v>
      </c>
      <c r="C16" s="767">
        <v>10.4</v>
      </c>
    </row>
    <row r="17" spans="1:4" ht="15.75" customHeight="1" thickBot="1">
      <c r="A17" s="778" t="s">
        <v>87</v>
      </c>
      <c r="B17" s="779" t="s">
        <v>88</v>
      </c>
      <c r="C17" s="780">
        <v>2.5489</v>
      </c>
      <c r="D17" s="781"/>
    </row>
    <row r="18" spans="1:3" ht="13.5" customHeight="1">
      <c r="A18" s="782"/>
      <c r="B18" s="783"/>
      <c r="C18" s="784"/>
    </row>
    <row r="19" spans="1:3" ht="15.75" customHeight="1" thickBot="1">
      <c r="A19" s="1087" t="s">
        <v>89</v>
      </c>
      <c r="B19" s="1087"/>
      <c r="C19" s="784"/>
    </row>
    <row r="20" spans="1:3" ht="15.75" customHeight="1" thickTop="1">
      <c r="A20" s="1088" t="s">
        <v>90</v>
      </c>
      <c r="B20" s="1089"/>
      <c r="C20" s="1090"/>
    </row>
    <row r="21" spans="1:2" ht="15.75" customHeight="1">
      <c r="A21" s="1086"/>
      <c r="B21" s="1086"/>
    </row>
    <row r="22" spans="1:2" ht="15.75" customHeight="1">
      <c r="A22" s="1083" t="s">
        <v>92</v>
      </c>
      <c r="B22" s="1083"/>
    </row>
    <row r="23" spans="1:2" ht="15.75" customHeight="1">
      <c r="A23" s="1083" t="s">
        <v>93</v>
      </c>
      <c r="B23" s="1083"/>
    </row>
    <row r="24" spans="1:2" ht="15.75" customHeight="1">
      <c r="A24" s="1083" t="s">
        <v>96</v>
      </c>
      <c r="B24" s="1083"/>
    </row>
    <row r="25" spans="1:2" ht="15.75" customHeight="1">
      <c r="A25" s="1083" t="s">
        <v>97</v>
      </c>
      <c r="B25" s="1083"/>
    </row>
    <row r="26" spans="1:2" ht="15.75" customHeight="1">
      <c r="A26" s="785" t="s">
        <v>98</v>
      </c>
      <c r="B26" s="786"/>
    </row>
    <row r="27" ht="15.75" customHeight="1">
      <c r="A27" s="787" t="s">
        <v>99</v>
      </c>
    </row>
    <row r="28" ht="15.75" customHeight="1">
      <c r="A28" s="787" t="s">
        <v>100</v>
      </c>
    </row>
    <row r="29" ht="15.75" customHeight="1">
      <c r="A29" s="787" t="s">
        <v>101</v>
      </c>
    </row>
    <row r="30" ht="15.75" customHeight="1">
      <c r="A30" s="787" t="s">
        <v>102</v>
      </c>
    </row>
    <row r="31" ht="15.75" customHeight="1">
      <c r="A31" s="787" t="s">
        <v>103</v>
      </c>
    </row>
    <row r="32" ht="12.75">
      <c r="A32" s="756" t="s">
        <v>104</v>
      </c>
    </row>
    <row r="34" spans="1:10" ht="12.75">
      <c r="A34" s="788"/>
      <c r="B34" s="788"/>
      <c r="C34" s="788"/>
      <c r="D34" s="788"/>
      <c r="E34" s="788"/>
      <c r="F34" s="788"/>
      <c r="G34" s="788"/>
      <c r="H34" s="788"/>
      <c r="I34" s="788"/>
      <c r="J34" s="788"/>
    </row>
  </sheetData>
  <sheetProtection/>
  <mergeCells count="9">
    <mergeCell ref="A23:B23"/>
    <mergeCell ref="A24:B24"/>
    <mergeCell ref="A25:B25"/>
    <mergeCell ref="A1:C1"/>
    <mergeCell ref="A3:C3"/>
    <mergeCell ref="A21:B21"/>
    <mergeCell ref="A19:B19"/>
    <mergeCell ref="A20:C20"/>
    <mergeCell ref="A22:B22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O36" sqref="O36"/>
    </sheetView>
  </sheetViews>
  <sheetFormatPr defaultColWidth="9.00390625" defaultRowHeight="12.75"/>
  <cols>
    <col min="1" max="1" width="8.00390625" style="535" customWidth="1"/>
    <col min="2" max="2" width="27.375" style="535" customWidth="1"/>
    <col min="3" max="4" width="8.00390625" style="535" customWidth="1"/>
    <col min="5" max="5" width="10.00390625" style="535" customWidth="1"/>
    <col min="6" max="7" width="10.75390625" style="535" customWidth="1"/>
    <col min="8" max="8" width="5.25390625" style="535" customWidth="1"/>
    <col min="9" max="16384" width="8.00390625" style="535" customWidth="1"/>
  </cols>
  <sheetData>
    <row r="1" spans="1:8" ht="12.75">
      <c r="A1" s="973" t="s">
        <v>527</v>
      </c>
      <c r="B1" s="973"/>
      <c r="C1" s="973"/>
      <c r="D1" s="973"/>
      <c r="E1" s="973"/>
      <c r="F1" s="973"/>
      <c r="G1" s="973"/>
      <c r="H1" s="441"/>
    </row>
    <row r="2" spans="1:8" ht="12.75">
      <c r="A2" s="536"/>
      <c r="B2" s="537"/>
      <c r="C2" s="537"/>
      <c r="D2" s="537"/>
      <c r="E2" s="537"/>
      <c r="F2" s="537"/>
      <c r="G2" s="537"/>
      <c r="H2" s="537"/>
    </row>
    <row r="3" spans="1:8" ht="12.75">
      <c r="A3" s="537"/>
      <c r="B3" s="537"/>
      <c r="C3" s="537"/>
      <c r="D3" s="537"/>
      <c r="E3" s="537"/>
      <c r="F3" s="537"/>
      <c r="G3" s="537"/>
      <c r="H3" s="537"/>
    </row>
    <row r="4" spans="1:8" ht="12.75">
      <c r="A4" s="537"/>
      <c r="B4" s="537"/>
      <c r="C4" s="537"/>
      <c r="D4" s="537"/>
      <c r="E4" s="537"/>
      <c r="F4" s="537"/>
      <c r="G4" s="537"/>
      <c r="H4" s="537"/>
    </row>
    <row r="5" spans="1:8" ht="12.75">
      <c r="A5" s="537"/>
      <c r="B5" s="537"/>
      <c r="C5" s="537"/>
      <c r="D5" s="537"/>
      <c r="E5" s="537"/>
      <c r="F5" s="537"/>
      <c r="G5" s="537"/>
      <c r="H5" s="537"/>
    </row>
    <row r="6" spans="1:8" ht="12.75">
      <c r="A6" s="537"/>
      <c r="B6" s="537"/>
      <c r="C6" s="537"/>
      <c r="D6" s="537"/>
      <c r="E6" s="537"/>
      <c r="F6" s="537"/>
      <c r="G6" s="537"/>
      <c r="H6" s="537"/>
    </row>
    <row r="7" spans="1:8" ht="15">
      <c r="A7" s="1092" t="s">
        <v>815</v>
      </c>
      <c r="B7" s="1092"/>
      <c r="C7" s="1092"/>
      <c r="D7" s="1092"/>
      <c r="E7" s="1092"/>
      <c r="F7" s="1092"/>
      <c r="G7" s="1092"/>
      <c r="H7" s="538"/>
    </row>
    <row r="8" spans="1:8" ht="12.75">
      <c r="A8" s="537"/>
      <c r="B8" s="537"/>
      <c r="C8" s="537"/>
      <c r="D8" s="537"/>
      <c r="E8" s="537"/>
      <c r="F8" s="537"/>
      <c r="G8" s="537"/>
      <c r="H8" s="537"/>
    </row>
    <row r="9" spans="1:8" ht="12.75">
      <c r="A9" s="537"/>
      <c r="B9" s="537"/>
      <c r="C9" s="537"/>
      <c r="D9" s="537"/>
      <c r="E9" s="537"/>
      <c r="F9" s="537"/>
      <c r="G9" s="537"/>
      <c r="H9" s="537"/>
    </row>
    <row r="10" spans="1:8" ht="12.75">
      <c r="A10" s="537"/>
      <c r="B10" s="537"/>
      <c r="C10" s="537"/>
      <c r="D10" s="537"/>
      <c r="E10" s="537"/>
      <c r="F10" s="537"/>
      <c r="G10" s="537"/>
      <c r="H10" s="537"/>
    </row>
    <row r="11" spans="1:8" ht="12.75">
      <c r="A11" s="1093" t="s">
        <v>529</v>
      </c>
      <c r="B11" s="1093"/>
      <c r="C11" s="1093"/>
      <c r="D11" s="1093"/>
      <c r="E11" s="1093"/>
      <c r="F11" s="1093"/>
      <c r="G11" s="1093"/>
      <c r="H11" s="539"/>
    </row>
    <row r="12" spans="1:8" ht="12.75">
      <c r="A12" s="537"/>
      <c r="B12" s="537"/>
      <c r="C12" s="537"/>
      <c r="D12" s="537"/>
      <c r="E12" s="537"/>
      <c r="F12" s="537"/>
      <c r="G12" s="537"/>
      <c r="H12" s="537"/>
    </row>
    <row r="13" spans="1:8" ht="12.75">
      <c r="A13" s="537"/>
      <c r="B13" s="537"/>
      <c r="C13" s="537"/>
      <c r="D13" s="537"/>
      <c r="E13" s="537"/>
      <c r="F13" s="537"/>
      <c r="G13" s="537"/>
      <c r="H13" s="537"/>
    </row>
    <row r="14" spans="1:8" ht="12.75">
      <c r="A14" s="1091" t="s">
        <v>561</v>
      </c>
      <c r="B14" s="1091"/>
      <c r="C14" s="1091"/>
      <c r="D14" s="1091"/>
      <c r="E14" s="1091"/>
      <c r="F14" s="1091"/>
      <c r="G14" s="1091"/>
      <c r="H14" s="537"/>
    </row>
    <row r="15" spans="1:8" ht="12.75">
      <c r="A15" s="537"/>
      <c r="B15" s="537"/>
      <c r="C15" s="537"/>
      <c r="D15" s="537"/>
      <c r="E15" s="537"/>
      <c r="F15" s="537"/>
      <c r="G15" s="537"/>
      <c r="H15" s="537"/>
    </row>
    <row r="16" spans="1:8" ht="12.75">
      <c r="A16" s="540" t="s">
        <v>816</v>
      </c>
      <c r="B16" s="537"/>
      <c r="C16" s="537"/>
      <c r="D16" s="537"/>
      <c r="E16" s="537"/>
      <c r="F16" s="537"/>
      <c r="G16" s="537"/>
      <c r="H16" s="537"/>
    </row>
    <row r="17" spans="1:8" ht="12.75">
      <c r="A17" s="537"/>
      <c r="B17" s="541" t="s">
        <v>817</v>
      </c>
      <c r="C17" s="537"/>
      <c r="D17" s="537"/>
      <c r="E17" s="537"/>
      <c r="F17" s="1094" t="s">
        <v>818</v>
      </c>
      <c r="G17" s="1094"/>
      <c r="H17" s="537"/>
    </row>
    <row r="18" spans="1:8" ht="12.75">
      <c r="A18" s="537"/>
      <c r="B18" s="541" t="s">
        <v>819</v>
      </c>
      <c r="C18" s="537"/>
      <c r="D18" s="537"/>
      <c r="E18" s="537"/>
      <c r="F18" s="1094" t="s">
        <v>820</v>
      </c>
      <c r="G18" s="1094"/>
      <c r="H18" s="537"/>
    </row>
    <row r="19" spans="1:8" ht="12.75">
      <c r="A19" s="537"/>
      <c r="B19" s="542"/>
      <c r="C19" s="537"/>
      <c r="D19" s="537"/>
      <c r="E19" s="537"/>
      <c r="F19" s="537"/>
      <c r="G19" s="537"/>
      <c r="H19" s="537"/>
    </row>
    <row r="20" spans="1:8" ht="12.75">
      <c r="A20" s="537"/>
      <c r="B20" s="537"/>
      <c r="C20" s="537"/>
      <c r="D20" s="537"/>
      <c r="E20" s="537"/>
      <c r="F20" s="537"/>
      <c r="G20" s="537"/>
      <c r="H20" s="537"/>
    </row>
    <row r="21" spans="1:8" ht="12.75">
      <c r="A21" s="1091" t="s">
        <v>715</v>
      </c>
      <c r="B21" s="1091"/>
      <c r="C21" s="1091"/>
      <c r="D21" s="1091"/>
      <c r="E21" s="1091"/>
      <c r="F21" s="1091"/>
      <c r="G21" s="1091"/>
      <c r="H21" s="537"/>
    </row>
    <row r="22" spans="1:8" ht="12.75">
      <c r="A22" s="537"/>
      <c r="B22" s="537"/>
      <c r="C22" s="537"/>
      <c r="D22" s="537"/>
      <c r="E22" s="537"/>
      <c r="F22" s="537"/>
      <c r="G22" s="537"/>
      <c r="H22" s="537"/>
    </row>
    <row r="23" spans="1:8" ht="12.75">
      <c r="A23" s="537" t="s">
        <v>821</v>
      </c>
      <c r="B23" s="537"/>
      <c r="C23" s="537"/>
      <c r="D23" s="537"/>
      <c r="E23" s="537"/>
      <c r="F23" s="537"/>
      <c r="G23" s="537"/>
      <c r="H23" s="537"/>
    </row>
    <row r="24" spans="1:8" ht="12.75">
      <c r="A24" s="537"/>
      <c r="B24" s="537"/>
      <c r="C24" s="537"/>
      <c r="D24" s="537"/>
      <c r="E24" s="537"/>
      <c r="F24" s="537"/>
      <c r="G24" s="537"/>
      <c r="H24" s="537"/>
    </row>
    <row r="25" spans="1:8" ht="12.75">
      <c r="A25" s="537"/>
      <c r="B25" s="537"/>
      <c r="C25" s="537"/>
      <c r="D25" s="537"/>
      <c r="E25" s="537"/>
      <c r="F25" s="537"/>
      <c r="G25" s="537"/>
      <c r="H25" s="537"/>
    </row>
    <row r="26" spans="1:8" ht="12.75">
      <c r="A26" s="543" t="s">
        <v>822</v>
      </c>
      <c r="B26" s="537"/>
      <c r="C26" s="543"/>
      <c r="D26" s="537"/>
      <c r="E26" s="537"/>
      <c r="F26" s="537"/>
      <c r="G26" s="537"/>
      <c r="H26" s="537"/>
    </row>
    <row r="27" spans="1:8" ht="12.75">
      <c r="A27" s="537"/>
      <c r="B27" s="537"/>
      <c r="C27" s="537"/>
      <c r="D27" s="537"/>
      <c r="E27" s="537"/>
      <c r="F27" s="537"/>
      <c r="G27" s="537"/>
      <c r="H27" s="537"/>
    </row>
    <row r="28" spans="1:8" ht="12.75">
      <c r="A28" s="537"/>
      <c r="B28" s="537"/>
      <c r="C28" s="537"/>
      <c r="D28" s="537"/>
      <c r="E28" s="537"/>
      <c r="F28" s="537"/>
      <c r="G28" s="537"/>
      <c r="H28" s="537"/>
    </row>
    <row r="29" spans="1:10" ht="12.75">
      <c r="A29" s="537"/>
      <c r="B29" s="537"/>
      <c r="C29" s="537"/>
      <c r="D29" s="537"/>
      <c r="E29" s="537"/>
      <c r="F29" s="544"/>
      <c r="G29" s="544"/>
      <c r="H29" s="544"/>
      <c r="I29" s="837"/>
      <c r="J29" s="837"/>
    </row>
    <row r="30" spans="1:10" ht="12.75">
      <c r="A30" s="256"/>
      <c r="B30" s="256"/>
      <c r="C30" s="256"/>
      <c r="D30" s="256"/>
      <c r="E30" s="305"/>
      <c r="F30" s="305"/>
      <c r="G30" s="544"/>
      <c r="H30" s="544"/>
      <c r="I30" s="837"/>
      <c r="J30" s="837"/>
    </row>
    <row r="31" spans="1:11" ht="27" customHeight="1">
      <c r="A31" s="256" t="s">
        <v>831</v>
      </c>
      <c r="B31" s="256"/>
      <c r="C31" s="256"/>
      <c r="D31" s="545"/>
      <c r="E31" s="544"/>
      <c r="F31" s="305"/>
      <c r="G31" s="544"/>
      <c r="H31" s="544"/>
      <c r="I31" s="837"/>
      <c r="J31" s="837"/>
      <c r="K31" s="546"/>
    </row>
    <row r="32" spans="1:10" ht="27" customHeight="1">
      <c r="A32" s="547" t="s">
        <v>832</v>
      </c>
      <c r="B32" s="547"/>
      <c r="C32" s="548"/>
      <c r="D32" s="549"/>
      <c r="E32" s="544"/>
      <c r="F32" s="305"/>
      <c r="G32" s="544"/>
      <c r="H32" s="544"/>
      <c r="I32" s="837"/>
      <c r="J32" s="837"/>
    </row>
    <row r="33" spans="1:10" ht="27" customHeight="1">
      <c r="A33" s="547" t="s">
        <v>833</v>
      </c>
      <c r="B33" s="548"/>
      <c r="C33" s="548"/>
      <c r="D33" s="549"/>
      <c r="E33" s="544"/>
      <c r="F33" s="305"/>
      <c r="G33" s="544"/>
      <c r="H33" s="544"/>
      <c r="I33" s="837"/>
      <c r="J33" s="837"/>
    </row>
    <row r="34" spans="1:10" ht="27" customHeight="1">
      <c r="A34" s="547" t="s">
        <v>834</v>
      </c>
      <c r="B34" s="547"/>
      <c r="C34" s="548"/>
      <c r="D34" s="549"/>
      <c r="E34" s="544"/>
      <c r="F34" s="544"/>
      <c r="G34" s="544"/>
      <c r="H34" s="544"/>
      <c r="I34" s="837"/>
      <c r="J34" s="837"/>
    </row>
    <row r="35" spans="1:10" ht="12.75">
      <c r="A35" s="537"/>
      <c r="B35" s="537"/>
      <c r="C35" s="537"/>
      <c r="D35" s="537"/>
      <c r="E35" s="537"/>
      <c r="F35" s="544"/>
      <c r="G35" s="544"/>
      <c r="H35" s="544"/>
      <c r="I35" s="837"/>
      <c r="J35" s="837"/>
    </row>
    <row r="36" spans="1:10" ht="12.75">
      <c r="A36" s="537"/>
      <c r="B36" s="537"/>
      <c r="C36" s="537"/>
      <c r="D36" s="537"/>
      <c r="E36" s="537"/>
      <c r="F36" s="544"/>
      <c r="G36" s="544"/>
      <c r="H36" s="544"/>
      <c r="I36" s="837"/>
      <c r="J36" s="837"/>
    </row>
    <row r="37" spans="1:10" ht="12.75">
      <c r="A37" s="537"/>
      <c r="B37" s="537"/>
      <c r="C37" s="537"/>
      <c r="D37" s="537"/>
      <c r="E37" s="537"/>
      <c r="F37" s="544"/>
      <c r="G37" s="544"/>
      <c r="H37" s="544"/>
      <c r="I37" s="837"/>
      <c r="J37" s="837"/>
    </row>
    <row r="38" spans="1:8" ht="12.75">
      <c r="A38" s="537"/>
      <c r="B38" s="537"/>
      <c r="C38" s="537"/>
      <c r="D38" s="537"/>
      <c r="E38" s="537"/>
      <c r="F38" s="537"/>
      <c r="G38" s="537"/>
      <c r="H38" s="544"/>
    </row>
    <row r="39" spans="1:8" ht="12.75">
      <c r="A39" s="537"/>
      <c r="B39" s="537"/>
      <c r="C39" s="537"/>
      <c r="D39" s="537"/>
      <c r="E39" s="537"/>
      <c r="F39" s="537"/>
      <c r="G39" s="537"/>
      <c r="H39" s="544"/>
    </row>
    <row r="40" spans="1:8" ht="12.75">
      <c r="A40" s="537"/>
      <c r="B40" s="537"/>
      <c r="C40" s="537"/>
      <c r="D40" s="537"/>
      <c r="E40" s="537"/>
      <c r="F40" s="537"/>
      <c r="G40" s="537"/>
      <c r="H40" s="537"/>
    </row>
    <row r="41" spans="1:8" ht="12.75">
      <c r="A41" s="537"/>
      <c r="B41" s="537"/>
      <c r="C41" s="537"/>
      <c r="D41" s="537"/>
      <c r="E41" s="537"/>
      <c r="F41" s="537"/>
      <c r="G41" s="537"/>
      <c r="H41" s="537"/>
    </row>
    <row r="42" spans="1:8" ht="12.75">
      <c r="A42" s="537"/>
      <c r="B42" s="537"/>
      <c r="C42" s="537"/>
      <c r="D42" s="537"/>
      <c r="E42" s="537"/>
      <c r="F42" s="537"/>
      <c r="G42" s="537"/>
      <c r="H42" s="537"/>
    </row>
    <row r="43" spans="1:8" ht="12.75">
      <c r="A43" s="537"/>
      <c r="B43" s="537"/>
      <c r="C43" s="537"/>
      <c r="D43" s="537"/>
      <c r="E43" s="537"/>
      <c r="F43" s="537"/>
      <c r="G43" s="537"/>
      <c r="H43" s="537"/>
    </row>
    <row r="44" spans="1:8" ht="12.75">
      <c r="A44" s="537"/>
      <c r="B44" s="537"/>
      <c r="C44" s="537"/>
      <c r="D44" s="537"/>
      <c r="E44" s="537"/>
      <c r="F44" s="537"/>
      <c r="G44" s="537"/>
      <c r="H44" s="537"/>
    </row>
    <row r="45" spans="1:8" ht="12.75">
      <c r="A45" s="537"/>
      <c r="B45" s="537"/>
      <c r="C45" s="537"/>
      <c r="D45" s="537"/>
      <c r="E45" s="537"/>
      <c r="F45" s="537"/>
      <c r="G45" s="537"/>
      <c r="H45" s="537"/>
    </row>
    <row r="46" spans="1:8" ht="12.75">
      <c r="A46" s="537"/>
      <c r="B46" s="537"/>
      <c r="C46" s="537"/>
      <c r="D46" s="537"/>
      <c r="E46" s="537"/>
      <c r="F46" s="537"/>
      <c r="G46" s="537"/>
      <c r="H46" s="537"/>
    </row>
    <row r="47" spans="1:8" ht="12.75">
      <c r="A47" s="537"/>
      <c r="B47" s="537"/>
      <c r="C47" s="537"/>
      <c r="D47" s="537"/>
      <c r="E47" s="537"/>
      <c r="F47" s="537"/>
      <c r="G47" s="537"/>
      <c r="H47" s="537"/>
    </row>
    <row r="48" spans="1:8" ht="12.75">
      <c r="A48" s="537"/>
      <c r="B48" s="537"/>
      <c r="C48" s="537"/>
      <c r="D48" s="537"/>
      <c r="E48" s="537"/>
      <c r="F48" s="537"/>
      <c r="G48" s="537"/>
      <c r="H48" s="537"/>
    </row>
    <row r="49" spans="1:8" ht="12.75">
      <c r="A49" s="537"/>
      <c r="B49" s="537"/>
      <c r="C49" s="537"/>
      <c r="D49" s="537"/>
      <c r="E49" s="537"/>
      <c r="F49" s="537"/>
      <c r="G49" s="537"/>
      <c r="H49" s="537"/>
    </row>
    <row r="50" spans="1:8" ht="12.75">
      <c r="A50" s="537"/>
      <c r="B50" s="537"/>
      <c r="C50" s="537"/>
      <c r="D50" s="537"/>
      <c r="E50" s="537"/>
      <c r="F50" s="537"/>
      <c r="G50" s="537"/>
      <c r="H50" s="537"/>
    </row>
    <row r="51" spans="1:8" ht="12.75">
      <c r="A51" s="537"/>
      <c r="B51" s="537"/>
      <c r="C51" s="537"/>
      <c r="D51" s="537"/>
      <c r="E51" s="537"/>
      <c r="F51" s="537"/>
      <c r="G51" s="537"/>
      <c r="H51" s="537"/>
    </row>
    <row r="52" spans="1:8" ht="12.75">
      <c r="A52" s="537"/>
      <c r="B52" s="537"/>
      <c r="C52" s="537"/>
      <c r="D52" s="537"/>
      <c r="E52" s="537"/>
      <c r="F52" s="537"/>
      <c r="G52" s="537"/>
      <c r="H52" s="537"/>
    </row>
    <row r="53" spans="1:8" ht="12.75">
      <c r="A53" s="537"/>
      <c r="B53" s="537"/>
      <c r="C53" s="537"/>
      <c r="D53" s="537"/>
      <c r="E53" s="537"/>
      <c r="F53" s="537"/>
      <c r="G53" s="537"/>
      <c r="H53" s="537"/>
    </row>
    <row r="54" spans="1:8" ht="12.75">
      <c r="A54" s="537"/>
      <c r="B54" s="537"/>
      <c r="C54" s="537"/>
      <c r="D54" s="537"/>
      <c r="E54" s="537"/>
      <c r="F54" s="537"/>
      <c r="G54" s="537"/>
      <c r="H54" s="537"/>
    </row>
    <row r="55" spans="1:8" ht="12.75">
      <c r="A55" s="537"/>
      <c r="B55" s="537"/>
      <c r="C55" s="537"/>
      <c r="D55" s="537"/>
      <c r="E55" s="537"/>
      <c r="F55" s="537"/>
      <c r="G55" s="537"/>
      <c r="H55" s="537"/>
    </row>
    <row r="56" spans="1:8" ht="12.75">
      <c r="A56" s="537"/>
      <c r="B56" s="537"/>
      <c r="C56" s="537"/>
      <c r="D56" s="537"/>
      <c r="E56" s="537"/>
      <c r="F56" s="537"/>
      <c r="G56" s="537"/>
      <c r="H56" s="537"/>
    </row>
    <row r="57" spans="1:8" ht="12.75">
      <c r="A57" s="537"/>
      <c r="B57" s="537"/>
      <c r="C57" s="537"/>
      <c r="D57" s="537"/>
      <c r="E57" s="537"/>
      <c r="F57" s="537"/>
      <c r="G57" s="537"/>
      <c r="H57" s="537"/>
    </row>
    <row r="58" spans="1:8" ht="12.75">
      <c r="A58" s="537"/>
      <c r="B58" s="537"/>
      <c r="C58" s="537"/>
      <c r="D58" s="537"/>
      <c r="E58" s="537"/>
      <c r="F58" s="537"/>
      <c r="G58" s="537"/>
      <c r="H58" s="537"/>
    </row>
    <row r="59" spans="1:8" ht="12.75">
      <c r="A59" s="537"/>
      <c r="B59" s="537"/>
      <c r="C59" s="537"/>
      <c r="D59" s="537"/>
      <c r="E59" s="537"/>
      <c r="F59" s="537"/>
      <c r="G59" s="537"/>
      <c r="H59" s="537"/>
    </row>
    <row r="60" spans="1:8" ht="12.75">
      <c r="A60" s="537"/>
      <c r="B60" s="537"/>
      <c r="C60" s="537"/>
      <c r="D60" s="537"/>
      <c r="E60" s="537"/>
      <c r="F60" s="537"/>
      <c r="G60" s="537"/>
      <c r="H60" s="537"/>
    </row>
    <row r="61" spans="1:8" ht="12.75">
      <c r="A61" s="537"/>
      <c r="B61" s="537"/>
      <c r="C61" s="537"/>
      <c r="D61" s="537"/>
      <c r="E61" s="537"/>
      <c r="F61" s="537"/>
      <c r="G61" s="537"/>
      <c r="H61" s="537"/>
    </row>
    <row r="62" spans="1:8" ht="12.75">
      <c r="A62" s="537"/>
      <c r="B62" s="537"/>
      <c r="C62" s="537"/>
      <c r="D62" s="537"/>
      <c r="E62" s="537"/>
      <c r="F62" s="537"/>
      <c r="G62" s="537"/>
      <c r="H62" s="537"/>
    </row>
    <row r="63" spans="1:8" ht="12.75">
      <c r="A63" s="546"/>
      <c r="B63" s="546"/>
      <c r="C63" s="546"/>
      <c r="D63" s="546"/>
      <c r="E63" s="546"/>
      <c r="F63" s="546"/>
      <c r="G63" s="546"/>
      <c r="H63" s="546"/>
    </row>
    <row r="64" spans="1:8" ht="12.75">
      <c r="A64" s="546"/>
      <c r="B64" s="546"/>
      <c r="C64" s="546"/>
      <c r="D64" s="546"/>
      <c r="E64" s="546"/>
      <c r="F64" s="546"/>
      <c r="G64" s="546"/>
      <c r="H64" s="546"/>
    </row>
    <row r="65" spans="1:8" ht="12.75">
      <c r="A65" s="546"/>
      <c r="B65" s="546"/>
      <c r="C65" s="546"/>
      <c r="D65" s="546"/>
      <c r="E65" s="546"/>
      <c r="F65" s="546"/>
      <c r="G65" s="546"/>
      <c r="H65" s="546"/>
    </row>
    <row r="66" spans="1:8" ht="12.75">
      <c r="A66" s="546"/>
      <c r="B66" s="546"/>
      <c r="C66" s="546"/>
      <c r="D66" s="546"/>
      <c r="E66" s="546"/>
      <c r="F66" s="546"/>
      <c r="G66" s="546"/>
      <c r="H66" s="546"/>
    </row>
    <row r="67" spans="1:8" ht="12.75">
      <c r="A67" s="546"/>
      <c r="B67" s="546"/>
      <c r="C67" s="546"/>
      <c r="D67" s="546"/>
      <c r="E67" s="546"/>
      <c r="F67" s="546"/>
      <c r="G67" s="546"/>
      <c r="H67" s="546"/>
    </row>
    <row r="68" spans="1:8" ht="12.75">
      <c r="A68" s="546"/>
      <c r="B68" s="546"/>
      <c r="C68" s="546"/>
      <c r="D68" s="546"/>
      <c r="E68" s="546"/>
      <c r="F68" s="546"/>
      <c r="G68" s="546"/>
      <c r="H68" s="546"/>
    </row>
    <row r="69" spans="1:8" ht="12.75">
      <c r="A69" s="546"/>
      <c r="B69" s="546"/>
      <c r="C69" s="546"/>
      <c r="D69" s="546"/>
      <c r="E69" s="546"/>
      <c r="F69" s="546"/>
      <c r="G69" s="546"/>
      <c r="H69" s="546"/>
    </row>
    <row r="70" spans="1:8" ht="12.75">
      <c r="A70" s="546"/>
      <c r="B70" s="546"/>
      <c r="C70" s="546"/>
      <c r="D70" s="546"/>
      <c r="E70" s="546"/>
      <c r="F70" s="546"/>
      <c r="G70" s="546"/>
      <c r="H70" s="546"/>
    </row>
    <row r="71" spans="1:8" ht="12.75">
      <c r="A71" s="546"/>
      <c r="B71" s="546"/>
      <c r="C71" s="546"/>
      <c r="D71" s="546"/>
      <c r="E71" s="546"/>
      <c r="F71" s="546"/>
      <c r="G71" s="546"/>
      <c r="H71" s="546"/>
    </row>
    <row r="72" spans="1:8" ht="12.75">
      <c r="A72" s="546"/>
      <c r="B72" s="546"/>
      <c r="C72" s="546"/>
      <c r="D72" s="546"/>
      <c r="E72" s="546"/>
      <c r="F72" s="546"/>
      <c r="G72" s="546"/>
      <c r="H72" s="546"/>
    </row>
    <row r="73" spans="1:8" ht="12.75">
      <c r="A73" s="546"/>
      <c r="B73" s="546"/>
      <c r="C73" s="546"/>
      <c r="D73" s="546"/>
      <c r="E73" s="546"/>
      <c r="F73" s="546"/>
      <c r="G73" s="546"/>
      <c r="H73" s="546"/>
    </row>
    <row r="74" spans="1:8" ht="12.75">
      <c r="A74" s="546"/>
      <c r="B74" s="546"/>
      <c r="C74" s="546"/>
      <c r="D74" s="546"/>
      <c r="E74" s="546"/>
      <c r="F74" s="546"/>
      <c r="G74" s="546"/>
      <c r="H74" s="546"/>
    </row>
    <row r="75" spans="1:8" ht="12.75">
      <c r="A75" s="546"/>
      <c r="B75" s="546"/>
      <c r="C75" s="546"/>
      <c r="D75" s="546"/>
      <c r="E75" s="546"/>
      <c r="F75" s="546"/>
      <c r="G75" s="546"/>
      <c r="H75" s="546"/>
    </row>
  </sheetData>
  <mergeCells count="7">
    <mergeCell ref="A1:G1"/>
    <mergeCell ref="A21:G21"/>
    <mergeCell ref="A7:G7"/>
    <mergeCell ref="A11:G11"/>
    <mergeCell ref="A14:G14"/>
    <mergeCell ref="F17:G17"/>
    <mergeCell ref="F18:G18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árok10"/>
  <dimension ref="A1:H82"/>
  <sheetViews>
    <sheetView tabSelected="1" workbookViewId="0" topLeftCell="A1">
      <selection activeCell="G67" sqref="G67"/>
    </sheetView>
  </sheetViews>
  <sheetFormatPr defaultColWidth="9.00390625" defaultRowHeight="12.75"/>
  <cols>
    <col min="1" max="1" width="7.75390625" style="552" customWidth="1"/>
    <col min="2" max="2" width="32.875" style="552" customWidth="1"/>
    <col min="3" max="3" width="10.75390625" style="624" customWidth="1"/>
    <col min="4" max="7" width="10.75390625" style="552" customWidth="1"/>
    <col min="8" max="16384" width="8.00390625" style="552" customWidth="1"/>
  </cols>
  <sheetData>
    <row r="1" spans="1:6" ht="14.25" customHeight="1">
      <c r="A1" s="550" t="s">
        <v>840</v>
      </c>
      <c r="B1" s="550"/>
      <c r="C1" s="551"/>
      <c r="D1" s="550"/>
      <c r="E1" s="310" t="s">
        <v>841</v>
      </c>
      <c r="F1" s="310"/>
    </row>
    <row r="2" spans="1:6" ht="14.25" customHeight="1">
      <c r="A2" s="550"/>
      <c r="B2" s="550"/>
      <c r="C2" s="551"/>
      <c r="D2" s="550"/>
      <c r="E2" s="310"/>
      <c r="F2" s="310"/>
    </row>
    <row r="3" spans="1:6" ht="14.25" customHeight="1">
      <c r="A3" s="553"/>
      <c r="B3" s="545"/>
      <c r="C3" s="554"/>
      <c r="D3" s="555"/>
      <c r="E3" s="555"/>
      <c r="F3" s="550"/>
    </row>
    <row r="4" spans="1:8" ht="16.5" customHeight="1">
      <c r="A4" s="1098" t="s">
        <v>842</v>
      </c>
      <c r="B4" s="1098"/>
      <c r="C4" s="1098"/>
      <c r="D4" s="1098"/>
      <c r="E4" s="1098"/>
      <c r="F4" s="1098"/>
      <c r="G4" s="1098"/>
      <c r="H4" s="1098"/>
    </row>
    <row r="5" spans="1:8" ht="16.5" customHeight="1">
      <c r="A5" s="1099" t="s">
        <v>843</v>
      </c>
      <c r="B5" s="1099"/>
      <c r="C5" s="1099"/>
      <c r="D5" s="1099"/>
      <c r="E5" s="1099"/>
      <c r="F5" s="1099"/>
      <c r="G5" s="1099"/>
      <c r="H5" s="1099"/>
    </row>
    <row r="6" spans="1:6" ht="14.25" customHeight="1">
      <c r="A6" s="556"/>
      <c r="B6" s="556"/>
      <c r="C6" s="556"/>
      <c r="D6" s="556"/>
      <c r="E6" s="556"/>
      <c r="F6" s="556"/>
    </row>
    <row r="7" spans="1:6" ht="14.25" customHeight="1">
      <c r="A7" s="550" t="s">
        <v>844</v>
      </c>
      <c r="B7" s="550"/>
      <c r="C7" s="551"/>
      <c r="D7" s="550"/>
      <c r="E7" s="545"/>
      <c r="F7" s="550"/>
    </row>
    <row r="8" spans="1:6" ht="14.25" customHeight="1">
      <c r="A8" s="550" t="s">
        <v>845</v>
      </c>
      <c r="B8" s="550"/>
      <c r="C8" s="551"/>
      <c r="D8" s="550"/>
      <c r="E8" s="545"/>
      <c r="F8" s="550"/>
    </row>
    <row r="9" spans="1:6" ht="14.25" customHeight="1">
      <c r="A9" s="550" t="s">
        <v>846</v>
      </c>
      <c r="B9" s="550"/>
      <c r="C9" s="551"/>
      <c r="D9" s="550"/>
      <c r="E9" s="545"/>
      <c r="F9" s="550"/>
    </row>
    <row r="10" spans="1:6" ht="14.25" customHeight="1">
      <c r="A10" s="550" t="s">
        <v>847</v>
      </c>
      <c r="B10" s="550"/>
      <c r="C10" s="551"/>
      <c r="D10" s="550"/>
      <c r="E10" s="545"/>
      <c r="F10" s="550"/>
    </row>
    <row r="11" spans="1:6" ht="14.25" customHeight="1">
      <c r="A11" s="550" t="s">
        <v>848</v>
      </c>
      <c r="B11" s="550"/>
      <c r="C11" s="551"/>
      <c r="D11" s="550"/>
      <c r="E11" s="545"/>
      <c r="F11" s="550"/>
    </row>
    <row r="12" spans="1:6" ht="14.25" customHeight="1">
      <c r="A12" s="550"/>
      <c r="B12" s="550"/>
      <c r="C12" s="551"/>
      <c r="D12" s="550"/>
      <c r="E12" s="545"/>
      <c r="F12" s="550"/>
    </row>
    <row r="13" spans="1:6" ht="14.25" customHeight="1">
      <c r="A13" s="557" t="s">
        <v>849</v>
      </c>
      <c r="B13" s="557"/>
      <c r="C13" s="551"/>
      <c r="D13" s="550"/>
      <c r="E13" s="545"/>
      <c r="F13" s="550"/>
    </row>
    <row r="14" spans="1:6" ht="14.25" customHeight="1">
      <c r="A14" s="557"/>
      <c r="B14" s="557"/>
      <c r="C14" s="551"/>
      <c r="D14" s="550"/>
      <c r="E14" s="545"/>
      <c r="F14" s="550"/>
    </row>
    <row r="15" spans="1:6" s="561" customFormat="1" ht="14.25" customHeight="1">
      <c r="A15" s="558"/>
      <c r="B15" s="545"/>
      <c r="C15" s="554"/>
      <c r="D15" s="559"/>
      <c r="E15" s="560"/>
      <c r="F15" s="545"/>
    </row>
    <row r="16" spans="1:6" ht="14.25" customHeight="1">
      <c r="A16" s="562" t="s">
        <v>850</v>
      </c>
      <c r="B16" s="550"/>
      <c r="C16" s="551"/>
      <c r="D16" s="563"/>
      <c r="E16" s="564"/>
      <c r="F16" s="550"/>
    </row>
    <row r="17" spans="1:8" ht="14.25" customHeight="1" thickBot="1">
      <c r="A17" s="558"/>
      <c r="B17" s="565"/>
      <c r="C17" s="566"/>
      <c r="D17" s="565"/>
      <c r="E17" s="553"/>
      <c r="F17" s="550"/>
      <c r="G17" s="567"/>
      <c r="H17" s="568"/>
    </row>
    <row r="18" spans="1:8" ht="14.25" customHeight="1">
      <c r="A18" s="1102" t="s">
        <v>534</v>
      </c>
      <c r="B18" s="1102" t="s">
        <v>851</v>
      </c>
      <c r="C18" s="1105" t="s">
        <v>852</v>
      </c>
      <c r="D18" s="1106"/>
      <c r="E18" s="1106"/>
      <c r="F18" s="1107"/>
      <c r="G18" s="567"/>
      <c r="H18" s="568"/>
    </row>
    <row r="19" spans="1:8" ht="14.25" customHeight="1">
      <c r="A19" s="1103"/>
      <c r="B19" s="1103"/>
      <c r="C19" s="1114" t="s">
        <v>853</v>
      </c>
      <c r="D19" s="1115"/>
      <c r="E19" s="1116"/>
      <c r="F19" s="569" t="s">
        <v>854</v>
      </c>
      <c r="G19" s="567"/>
      <c r="H19" s="568"/>
    </row>
    <row r="20" spans="1:8" ht="51.75" customHeight="1">
      <c r="A20" s="1103"/>
      <c r="B20" s="1103"/>
      <c r="C20" s="570" t="s">
        <v>855</v>
      </c>
      <c r="D20" s="571" t="s">
        <v>856</v>
      </c>
      <c r="E20" s="571" t="s">
        <v>857</v>
      </c>
      <c r="F20" s="572" t="s">
        <v>858</v>
      </c>
      <c r="G20" s="567"/>
      <c r="H20" s="568"/>
    </row>
    <row r="21" spans="1:8" ht="14.25" customHeight="1" thickBot="1">
      <c r="A21" s="1104"/>
      <c r="B21" s="1104"/>
      <c r="C21" s="573" t="s">
        <v>859</v>
      </c>
      <c r="D21" s="574" t="s">
        <v>859</v>
      </c>
      <c r="E21" s="574" t="s">
        <v>859</v>
      </c>
      <c r="F21" s="575" t="s">
        <v>859</v>
      </c>
      <c r="G21" s="567"/>
      <c r="H21" s="568"/>
    </row>
    <row r="22" spans="1:8" ht="14.25" customHeight="1">
      <c r="A22" s="1100" t="s">
        <v>521</v>
      </c>
      <c r="B22" s="576" t="s">
        <v>860</v>
      </c>
      <c r="C22" s="577">
        <v>1.57</v>
      </c>
      <c r="D22" s="577">
        <v>2.79</v>
      </c>
      <c r="E22" s="577"/>
      <c r="F22" s="578">
        <v>6.63</v>
      </c>
      <c r="G22" s="567"/>
      <c r="H22" s="568"/>
    </row>
    <row r="23" spans="1:8" ht="14.25" customHeight="1">
      <c r="A23" s="1101"/>
      <c r="B23" s="579" t="s">
        <v>861</v>
      </c>
      <c r="C23" s="577">
        <v>1.77</v>
      </c>
      <c r="D23" s="577">
        <v>2.79</v>
      </c>
      <c r="E23" s="577"/>
      <c r="F23" s="578">
        <v>6.63</v>
      </c>
      <c r="G23" s="567"/>
      <c r="H23" s="568"/>
    </row>
    <row r="24" spans="1:8" ht="14.25" customHeight="1">
      <c r="A24" s="1101"/>
      <c r="B24" s="579" t="s">
        <v>862</v>
      </c>
      <c r="C24" s="577">
        <v>1.9</v>
      </c>
      <c r="D24" s="577"/>
      <c r="E24" s="577"/>
      <c r="F24" s="578">
        <v>11.95</v>
      </c>
      <c r="G24" s="567"/>
      <c r="H24" s="568"/>
    </row>
    <row r="25" spans="1:8" ht="14.25" customHeight="1">
      <c r="A25" s="1101"/>
      <c r="B25" s="576" t="s">
        <v>863</v>
      </c>
      <c r="C25" s="577">
        <v>1.57</v>
      </c>
      <c r="D25" s="577">
        <v>2.79</v>
      </c>
      <c r="E25" s="577">
        <v>8</v>
      </c>
      <c r="F25" s="578"/>
      <c r="G25" s="567"/>
      <c r="H25" s="568"/>
    </row>
    <row r="26" spans="1:8" ht="14.25" customHeight="1">
      <c r="A26" s="1101"/>
      <c r="B26" s="579" t="s">
        <v>210</v>
      </c>
      <c r="C26" s="577">
        <v>1.35</v>
      </c>
      <c r="D26" s="577">
        <v>2.79</v>
      </c>
      <c r="E26" s="577"/>
      <c r="F26" s="578">
        <v>5.58</v>
      </c>
      <c r="G26" s="567"/>
      <c r="H26" s="568"/>
    </row>
    <row r="27" spans="1:8" ht="14.25" customHeight="1">
      <c r="A27" s="1101"/>
      <c r="B27" s="582" t="s">
        <v>864</v>
      </c>
      <c r="C27" s="583">
        <v>0.52</v>
      </c>
      <c r="D27" s="583">
        <v>2.24</v>
      </c>
      <c r="E27" s="584"/>
      <c r="F27" s="585"/>
      <c r="G27" s="567"/>
      <c r="H27" s="568"/>
    </row>
    <row r="28" spans="1:8" ht="14.25" customHeight="1">
      <c r="A28" s="1101"/>
      <c r="B28" s="582" t="s">
        <v>865</v>
      </c>
      <c r="C28" s="583">
        <v>0.49</v>
      </c>
      <c r="D28" s="583">
        <v>1.92</v>
      </c>
      <c r="E28" s="584"/>
      <c r="F28" s="585"/>
      <c r="G28" s="567"/>
      <c r="H28" s="568"/>
    </row>
    <row r="29" spans="1:8" ht="14.25" customHeight="1">
      <c r="A29" s="1112" t="s">
        <v>341</v>
      </c>
      <c r="B29" s="582" t="s">
        <v>866</v>
      </c>
      <c r="C29" s="583">
        <v>1.64</v>
      </c>
      <c r="D29" s="583">
        <v>8.36</v>
      </c>
      <c r="E29" s="584"/>
      <c r="F29" s="585"/>
      <c r="G29" s="567"/>
      <c r="H29" s="568"/>
    </row>
    <row r="30" spans="1:8" ht="14.25" customHeight="1">
      <c r="A30" s="1101"/>
      <c r="B30" s="582" t="s">
        <v>866</v>
      </c>
      <c r="C30" s="583">
        <v>1.76</v>
      </c>
      <c r="D30" s="583"/>
      <c r="E30" s="584"/>
      <c r="F30" s="585"/>
      <c r="G30" s="567"/>
      <c r="H30" s="568"/>
    </row>
    <row r="31" spans="1:8" ht="14.25" customHeight="1" thickBot="1">
      <c r="A31" s="1113"/>
      <c r="B31" s="586" t="s">
        <v>867</v>
      </c>
      <c r="C31" s="587"/>
      <c r="D31" s="587"/>
      <c r="E31" s="588"/>
      <c r="F31" s="589"/>
      <c r="G31" s="567"/>
      <c r="H31" s="568"/>
    </row>
    <row r="32" spans="1:8" ht="14.25" customHeight="1">
      <c r="A32" s="550" t="s">
        <v>868</v>
      </c>
      <c r="B32" s="550"/>
      <c r="C32" s="551"/>
      <c r="D32" s="550"/>
      <c r="E32" s="590"/>
      <c r="F32" s="591"/>
      <c r="G32" s="567"/>
      <c r="H32" s="568"/>
    </row>
    <row r="33" spans="1:8" ht="14.25" customHeight="1">
      <c r="A33" s="550" t="s">
        <v>869</v>
      </c>
      <c r="B33" s="550"/>
      <c r="C33" s="551"/>
      <c r="D33" s="550"/>
      <c r="E33" s="590"/>
      <c r="F33" s="591"/>
      <c r="G33" s="567"/>
      <c r="H33" s="568"/>
    </row>
    <row r="34" spans="1:8" ht="14.25" customHeight="1">
      <c r="A34" s="550" t="s">
        <v>870</v>
      </c>
      <c r="B34" s="550"/>
      <c r="C34" s="551"/>
      <c r="D34" s="550"/>
      <c r="E34" s="590"/>
      <c r="F34" s="591"/>
      <c r="G34" s="567"/>
      <c r="H34" s="568"/>
    </row>
    <row r="35" spans="1:8" ht="14.25" customHeight="1">
      <c r="A35" s="550" t="s">
        <v>871</v>
      </c>
      <c r="B35" s="550"/>
      <c r="C35" s="551"/>
      <c r="D35" s="550"/>
      <c r="E35" s="590"/>
      <c r="F35" s="591"/>
      <c r="G35" s="567"/>
      <c r="H35" s="568"/>
    </row>
    <row r="36" spans="1:8" ht="14.25" customHeight="1">
      <c r="A36" s="592" t="s">
        <v>872</v>
      </c>
      <c r="B36" s="592"/>
      <c r="C36" s="551"/>
      <c r="D36" s="550"/>
      <c r="E36" s="590"/>
      <c r="F36" s="550"/>
      <c r="G36" s="567"/>
      <c r="H36" s="568"/>
    </row>
    <row r="37" spans="1:7" ht="14.25" customHeight="1">
      <c r="A37" s="593" t="s">
        <v>873</v>
      </c>
      <c r="B37" s="594"/>
      <c r="C37" s="590"/>
      <c r="D37" s="590"/>
      <c r="E37" s="590"/>
      <c r="F37" s="550"/>
      <c r="G37" s="567"/>
    </row>
    <row r="38" spans="1:7" ht="14.25" customHeight="1">
      <c r="A38" s="550" t="s">
        <v>874</v>
      </c>
      <c r="B38" s="550"/>
      <c r="C38" s="551"/>
      <c r="D38" s="550"/>
      <c r="E38" s="595"/>
      <c r="F38" s="550"/>
      <c r="G38" s="567"/>
    </row>
    <row r="39" spans="1:6" ht="14.25" customHeight="1">
      <c r="A39" s="550" t="s">
        <v>875</v>
      </c>
      <c r="B39" s="550"/>
      <c r="C39" s="551"/>
      <c r="D39" s="550"/>
      <c r="E39" s="553"/>
      <c r="F39" s="550"/>
    </row>
    <row r="40" spans="1:6" ht="14.25" customHeight="1">
      <c r="A40" s="550"/>
      <c r="B40" s="550"/>
      <c r="C40" s="551"/>
      <c r="D40" s="550"/>
      <c r="E40" s="553"/>
      <c r="F40" s="550"/>
    </row>
    <row r="41" spans="1:7" ht="14.25" customHeight="1">
      <c r="A41" s="562" t="s">
        <v>876</v>
      </c>
      <c r="B41" s="565"/>
      <c r="C41" s="566"/>
      <c r="D41" s="565"/>
      <c r="E41" s="553"/>
      <c r="F41" s="596"/>
      <c r="G41" s="596"/>
    </row>
    <row r="42" spans="1:7" ht="14.25" customHeight="1" thickBot="1">
      <c r="A42" s="558"/>
      <c r="B42" s="565"/>
      <c r="C42" s="566"/>
      <c r="D42" s="565"/>
      <c r="E42" s="553"/>
      <c r="F42" s="596"/>
      <c r="G42" s="596"/>
    </row>
    <row r="43" spans="1:7" ht="51.75" customHeight="1">
      <c r="A43" s="1102" t="s">
        <v>534</v>
      </c>
      <c r="B43" s="1102" t="s">
        <v>851</v>
      </c>
      <c r="C43" s="597" t="s">
        <v>855</v>
      </c>
      <c r="D43" s="598" t="s">
        <v>857</v>
      </c>
      <c r="E43" s="599" t="s">
        <v>858</v>
      </c>
      <c r="F43" s="596"/>
      <c r="G43" s="596"/>
    </row>
    <row r="44" spans="1:7" ht="14.25" customHeight="1" thickBot="1">
      <c r="A44" s="1104"/>
      <c r="B44" s="1104"/>
      <c r="C44" s="573" t="s">
        <v>859</v>
      </c>
      <c r="D44" s="574" t="s">
        <v>859</v>
      </c>
      <c r="E44" s="575" t="s">
        <v>859</v>
      </c>
      <c r="F44" s="596"/>
      <c r="G44" s="596"/>
    </row>
    <row r="45" spans="1:7" ht="14.25" customHeight="1">
      <c r="A45" s="1100" t="s">
        <v>521</v>
      </c>
      <c r="B45" s="600" t="s">
        <v>877</v>
      </c>
      <c r="C45" s="601">
        <v>1.65</v>
      </c>
      <c r="D45" s="602"/>
      <c r="E45" s="603">
        <v>11.95</v>
      </c>
      <c r="F45" s="596"/>
      <c r="G45" s="596"/>
    </row>
    <row r="46" spans="1:7" ht="14.25" customHeight="1">
      <c r="A46" s="1101"/>
      <c r="B46" s="579" t="s">
        <v>878</v>
      </c>
      <c r="C46" s="580">
        <v>1.65</v>
      </c>
      <c r="D46" s="577"/>
      <c r="E46" s="578">
        <v>10.95</v>
      </c>
      <c r="F46" s="596"/>
      <c r="G46" s="596"/>
    </row>
    <row r="47" spans="1:7" ht="14.25" customHeight="1">
      <c r="A47" s="1101"/>
      <c r="B47" s="579" t="s">
        <v>879</v>
      </c>
      <c r="C47" s="577"/>
      <c r="D47" s="577">
        <v>9.84</v>
      </c>
      <c r="E47" s="578">
        <v>8.23</v>
      </c>
      <c r="F47" s="596"/>
      <c r="G47" s="596"/>
    </row>
    <row r="48" spans="1:7" ht="14.25" customHeight="1">
      <c r="A48" s="1111"/>
      <c r="B48" s="579" t="s">
        <v>880</v>
      </c>
      <c r="C48" s="577">
        <v>2.57</v>
      </c>
      <c r="D48" s="577"/>
      <c r="E48" s="578">
        <v>8.95</v>
      </c>
      <c r="F48" s="596"/>
      <c r="G48" s="596"/>
    </row>
    <row r="49" spans="1:7" ht="14.25" customHeight="1">
      <c r="A49" s="1112" t="s">
        <v>341</v>
      </c>
      <c r="B49" s="579" t="s">
        <v>881</v>
      </c>
      <c r="C49" s="577"/>
      <c r="D49" s="577"/>
      <c r="E49" s="578">
        <v>13.97</v>
      </c>
      <c r="F49" s="596"/>
      <c r="G49" s="596"/>
    </row>
    <row r="50" spans="1:7" ht="14.25" customHeight="1">
      <c r="A50" s="1101"/>
      <c r="B50" s="579" t="s">
        <v>882</v>
      </c>
      <c r="C50" s="577"/>
      <c r="D50" s="577"/>
      <c r="E50" s="578">
        <v>11.98</v>
      </c>
      <c r="F50" s="596"/>
      <c r="G50" s="596"/>
    </row>
    <row r="51" spans="1:7" ht="14.25" customHeight="1">
      <c r="A51" s="1101"/>
      <c r="B51" s="579" t="s">
        <v>211</v>
      </c>
      <c r="C51" s="577"/>
      <c r="D51" s="580"/>
      <c r="E51" s="581">
        <v>21.95</v>
      </c>
      <c r="F51" s="596"/>
      <c r="G51" s="596"/>
    </row>
    <row r="52" spans="1:7" ht="14.25" customHeight="1" thickBot="1">
      <c r="A52" s="1113"/>
      <c r="B52" s="604" t="s">
        <v>883</v>
      </c>
      <c r="C52" s="605"/>
      <c r="D52" s="606"/>
      <c r="E52" s="607">
        <v>18.77</v>
      </c>
      <c r="F52" s="596"/>
      <c r="G52" s="596"/>
    </row>
    <row r="53" spans="1:6" ht="14.25" customHeight="1">
      <c r="A53" s="550" t="s">
        <v>884</v>
      </c>
      <c r="B53" s="550"/>
      <c r="C53" s="551"/>
      <c r="D53" s="550"/>
      <c r="E53" s="545"/>
      <c r="F53" s="550"/>
    </row>
    <row r="54" spans="1:6" ht="14.25" customHeight="1">
      <c r="A54" s="550" t="s">
        <v>885</v>
      </c>
      <c r="B54" s="550"/>
      <c r="C54" s="551"/>
      <c r="D54" s="550"/>
      <c r="E54" s="545"/>
      <c r="F54" s="550"/>
    </row>
    <row r="55" spans="1:6" ht="14.25" customHeight="1">
      <c r="A55" s="550"/>
      <c r="B55" s="550"/>
      <c r="C55" s="551"/>
      <c r="D55" s="550"/>
      <c r="E55" s="545"/>
      <c r="F55" s="550"/>
    </row>
    <row r="56" spans="1:6" ht="14.25" customHeight="1">
      <c r="A56" s="562" t="s">
        <v>886</v>
      </c>
      <c r="B56" s="562"/>
      <c r="C56" s="551"/>
      <c r="D56" s="550"/>
      <c r="E56" s="545"/>
      <c r="F56" s="550"/>
    </row>
    <row r="57" spans="1:6" ht="14.25" customHeight="1" thickBot="1">
      <c r="A57" s="550"/>
      <c r="B57" s="550"/>
      <c r="C57" s="551"/>
      <c r="D57" s="550"/>
      <c r="E57" s="545"/>
      <c r="F57" s="550"/>
    </row>
    <row r="58" spans="1:6" ht="14.25" customHeight="1">
      <c r="A58" s="1108" t="s">
        <v>247</v>
      </c>
      <c r="B58" s="1096" t="s">
        <v>105</v>
      </c>
      <c r="C58" s="1110" t="s">
        <v>106</v>
      </c>
      <c r="D58" s="1095" t="s">
        <v>284</v>
      </c>
      <c r="E58" s="1096"/>
      <c r="F58" s="1097"/>
    </row>
    <row r="59" spans="1:6" ht="20.25" customHeight="1">
      <c r="A59" s="1109"/>
      <c r="B59" s="988"/>
      <c r="C59" s="986"/>
      <c r="D59" s="44" t="s">
        <v>282</v>
      </c>
      <c r="E59" s="44" t="s">
        <v>260</v>
      </c>
      <c r="F59" s="608" t="s">
        <v>283</v>
      </c>
    </row>
    <row r="60" spans="1:6" ht="14.25" customHeight="1">
      <c r="A60" s="609" t="s">
        <v>887</v>
      </c>
      <c r="B60" s="610" t="s">
        <v>888</v>
      </c>
      <c r="C60" s="178"/>
      <c r="D60" s="172"/>
      <c r="E60" s="172"/>
      <c r="F60" s="611"/>
    </row>
    <row r="61" spans="1:6" ht="14.25" customHeight="1">
      <c r="A61" s="612"/>
      <c r="B61" s="613" t="s">
        <v>889</v>
      </c>
      <c r="C61" s="614" t="s">
        <v>313</v>
      </c>
      <c r="D61" s="615">
        <f>F61/1.2</f>
        <v>16.666666666666668</v>
      </c>
      <c r="E61" s="616">
        <f>ROUND(D61*20%,2)</f>
        <v>3.33</v>
      </c>
      <c r="F61" s="617">
        <v>20</v>
      </c>
    </row>
    <row r="62" spans="1:6" ht="14.25" customHeight="1" thickBot="1">
      <c r="A62" s="618"/>
      <c r="B62" s="619"/>
      <c r="C62" s="620"/>
      <c r="D62" s="619"/>
      <c r="E62" s="619"/>
      <c r="F62" s="621"/>
    </row>
    <row r="63" spans="1:6" ht="14.25" customHeight="1">
      <c r="A63" s="622" t="s">
        <v>890</v>
      </c>
      <c r="B63" s="550"/>
      <c r="C63" s="551"/>
      <c r="D63" s="550"/>
      <c r="E63" s="545"/>
      <c r="F63" s="550"/>
    </row>
    <row r="64" spans="1:6" ht="14.25" customHeight="1">
      <c r="A64" s="623"/>
      <c r="B64" s="550"/>
      <c r="C64" s="551"/>
      <c r="D64" s="550"/>
      <c r="E64" s="545"/>
      <c r="F64" s="545"/>
    </row>
    <row r="65" spans="1:6" ht="14.25" customHeight="1">
      <c r="A65" s="623"/>
      <c r="B65" s="550"/>
      <c r="C65" s="551"/>
      <c r="D65" s="550"/>
      <c r="E65" s="545"/>
      <c r="F65" s="545"/>
    </row>
    <row r="66" spans="1:6" ht="14.25" customHeight="1">
      <c r="A66" s="623"/>
      <c r="B66" s="550"/>
      <c r="C66" s="551"/>
      <c r="D66" s="550"/>
      <c r="E66" s="545"/>
      <c r="F66" s="545"/>
    </row>
    <row r="67" spans="1:6" ht="21.75" customHeight="1">
      <c r="A67" s="256" t="s">
        <v>823</v>
      </c>
      <c r="B67" s="256"/>
      <c r="C67" s="256"/>
      <c r="D67" s="545"/>
      <c r="E67" s="545"/>
      <c r="F67" s="545"/>
    </row>
    <row r="68" spans="1:6" ht="21.75" customHeight="1">
      <c r="A68" s="547"/>
      <c r="B68" s="547"/>
      <c r="C68" s="548"/>
      <c r="D68" s="549"/>
      <c r="E68" s="545"/>
      <c r="F68" s="545"/>
    </row>
    <row r="69" spans="1:6" ht="12.75">
      <c r="A69" s="550"/>
      <c r="B69" s="550"/>
      <c r="C69" s="551"/>
      <c r="D69" s="550"/>
      <c r="E69" s="545"/>
      <c r="F69" s="550"/>
    </row>
    <row r="70" spans="1:6" ht="12.75">
      <c r="A70" s="550"/>
      <c r="B70" s="550"/>
      <c r="C70" s="551"/>
      <c r="D70" s="550"/>
      <c r="E70" s="545"/>
      <c r="F70" s="550"/>
    </row>
    <row r="71" spans="1:6" ht="12.75">
      <c r="A71" s="550"/>
      <c r="B71" s="550"/>
      <c r="C71" s="551"/>
      <c r="D71" s="550"/>
      <c r="E71" s="545"/>
      <c r="F71" s="550"/>
    </row>
    <row r="72" spans="1:6" ht="12.75">
      <c r="A72" s="550"/>
      <c r="B72" s="550"/>
      <c r="C72" s="551"/>
      <c r="D72" s="550"/>
      <c r="E72" s="545"/>
      <c r="F72" s="550"/>
    </row>
    <row r="73" spans="1:6" ht="12.75">
      <c r="A73" s="550"/>
      <c r="B73" s="550"/>
      <c r="C73" s="551"/>
      <c r="D73" s="550"/>
      <c r="E73" s="545"/>
      <c r="F73" s="550"/>
    </row>
    <row r="74" ht="12.75">
      <c r="E74" s="561"/>
    </row>
    <row r="75" ht="12.75">
      <c r="E75" s="561"/>
    </row>
    <row r="76" ht="12.75">
      <c r="E76" s="561"/>
    </row>
    <row r="77" ht="12.75">
      <c r="E77" s="561"/>
    </row>
    <row r="78" ht="12.75">
      <c r="E78" s="561"/>
    </row>
    <row r="79" ht="12.75">
      <c r="E79" s="561"/>
    </row>
    <row r="80" ht="12.75">
      <c r="E80" s="561"/>
    </row>
    <row r="81" ht="12.75">
      <c r="E81" s="561"/>
    </row>
    <row r="82" ht="12.75">
      <c r="E82" s="561"/>
    </row>
  </sheetData>
  <mergeCells count="16">
    <mergeCell ref="C19:E19"/>
    <mergeCell ref="A43:A44"/>
    <mergeCell ref="B43:B44"/>
    <mergeCell ref="A29:A31"/>
    <mergeCell ref="B58:B59"/>
    <mergeCell ref="C58:C59"/>
    <mergeCell ref="A45:A48"/>
    <mergeCell ref="A49:A52"/>
    <mergeCell ref="D58:F58"/>
    <mergeCell ref="A4:H4"/>
    <mergeCell ref="A5:H5"/>
    <mergeCell ref="A22:A28"/>
    <mergeCell ref="A18:A21"/>
    <mergeCell ref="B18:B21"/>
    <mergeCell ref="C18:F18"/>
    <mergeCell ref="A58:A59"/>
  </mergeCells>
  <printOptions/>
  <pageMargins left="0.7874015748031497" right="0.3937007874015748" top="0.7874015748031497" bottom="0.7874015748031497" header="0.5118110236220472" footer="0.5118110236220472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H479"/>
  <sheetViews>
    <sheetView workbookViewId="0" topLeftCell="A33">
      <selection activeCell="K53" sqref="K53"/>
    </sheetView>
  </sheetViews>
  <sheetFormatPr defaultColWidth="9.00390625" defaultRowHeight="12.75"/>
  <cols>
    <col min="1" max="1" width="7.875" style="12" customWidth="1"/>
    <col min="2" max="2" width="54.125" style="12" customWidth="1"/>
    <col min="3" max="3" width="18.625" style="68" customWidth="1"/>
    <col min="4" max="4" width="9.125" style="12" customWidth="1"/>
    <col min="5" max="5" width="7.00390625" style="12" customWidth="1"/>
    <col min="6" max="16384" width="9.125" style="12" customWidth="1"/>
  </cols>
  <sheetData>
    <row r="1" spans="1:6" ht="12.75" customHeight="1">
      <c r="A1" s="984" t="s">
        <v>255</v>
      </c>
      <c r="B1" s="984"/>
      <c r="C1" s="984"/>
      <c r="D1" s="984"/>
      <c r="E1" s="984"/>
      <c r="F1" s="984"/>
    </row>
    <row r="2" spans="1:5" ht="12.75" customHeight="1">
      <c r="A2" s="57"/>
      <c r="B2" s="57"/>
      <c r="C2" s="56"/>
      <c r="D2" s="18"/>
      <c r="E2" s="18"/>
    </row>
    <row r="3" spans="3:5" ht="12.75" customHeight="1">
      <c r="C3" s="55"/>
      <c r="D3" s="17"/>
      <c r="E3" s="17"/>
    </row>
    <row r="4" spans="1:6" ht="12.75" customHeight="1">
      <c r="A4" s="985" t="s">
        <v>247</v>
      </c>
      <c r="B4" s="987" t="s">
        <v>105</v>
      </c>
      <c r="C4" s="985" t="s">
        <v>106</v>
      </c>
      <c r="D4" s="989" t="s">
        <v>284</v>
      </c>
      <c r="E4" s="987"/>
      <c r="F4" s="990"/>
    </row>
    <row r="5" spans="1:6" ht="12.75" customHeight="1">
      <c r="A5" s="986"/>
      <c r="B5" s="988"/>
      <c r="C5" s="986"/>
      <c r="D5" s="44" t="s">
        <v>282</v>
      </c>
      <c r="E5" s="44" t="s">
        <v>260</v>
      </c>
      <c r="F5" s="45" t="s">
        <v>283</v>
      </c>
    </row>
    <row r="6" spans="1:6" ht="12.75" customHeight="1">
      <c r="A6" s="19"/>
      <c r="B6" s="58"/>
      <c r="C6" s="117"/>
      <c r="D6" s="19"/>
      <c r="E6" s="19"/>
      <c r="F6" s="20"/>
    </row>
    <row r="7" spans="1:6" ht="12.75" customHeight="1">
      <c r="A7" s="22"/>
      <c r="B7" s="6" t="s">
        <v>234</v>
      </c>
      <c r="C7" s="118"/>
      <c r="D7" s="22"/>
      <c r="E7" s="22"/>
      <c r="F7" s="23"/>
    </row>
    <row r="8" spans="1:6" ht="12.75" customHeight="1">
      <c r="A8" s="22"/>
      <c r="B8" s="6"/>
      <c r="C8" s="118"/>
      <c r="D8" s="22"/>
      <c r="E8" s="22"/>
      <c r="F8" s="23"/>
    </row>
    <row r="9" spans="1:6" ht="12.75" customHeight="1">
      <c r="A9" s="22"/>
      <c r="B9" s="5" t="s">
        <v>314</v>
      </c>
      <c r="C9" s="118"/>
      <c r="D9" s="22"/>
      <c r="E9" s="22"/>
      <c r="F9" s="23"/>
    </row>
    <row r="10" spans="1:6" ht="12.75" customHeight="1">
      <c r="A10" s="22" t="s">
        <v>372</v>
      </c>
      <c r="B10" s="67" t="s">
        <v>370</v>
      </c>
      <c r="C10" s="991" t="s">
        <v>398</v>
      </c>
      <c r="D10" s="992"/>
      <c r="E10" s="992"/>
      <c r="F10" s="993"/>
    </row>
    <row r="11" spans="1:6" ht="12.75" customHeight="1">
      <c r="A11" s="22"/>
      <c r="B11" s="67" t="s">
        <v>389</v>
      </c>
      <c r="C11" s="991" t="s">
        <v>398</v>
      </c>
      <c r="D11" s="992"/>
      <c r="E11" s="992"/>
      <c r="F11" s="993"/>
    </row>
    <row r="12" spans="1:6" ht="12.75" customHeight="1">
      <c r="A12" s="22"/>
      <c r="B12" s="67" t="s">
        <v>371</v>
      </c>
      <c r="C12" s="991" t="s">
        <v>369</v>
      </c>
      <c r="D12" s="992"/>
      <c r="E12" s="992"/>
      <c r="F12" s="993"/>
    </row>
    <row r="13" spans="1:6" ht="12.75" customHeight="1">
      <c r="A13" s="22" t="s">
        <v>320</v>
      </c>
      <c r="B13" s="67" t="s">
        <v>368</v>
      </c>
      <c r="C13" s="991" t="s">
        <v>397</v>
      </c>
      <c r="D13" s="992"/>
      <c r="E13" s="992"/>
      <c r="F13" s="993"/>
    </row>
    <row r="14" spans="1:6" ht="12.75" customHeight="1">
      <c r="A14" s="24"/>
      <c r="B14" s="60"/>
      <c r="C14" s="176"/>
      <c r="D14" s="24"/>
      <c r="E14" s="24"/>
      <c r="F14" s="25"/>
    </row>
    <row r="15" spans="1:6" ht="12.75" customHeight="1">
      <c r="A15" s="22"/>
      <c r="B15" s="6"/>
      <c r="C15" s="118"/>
      <c r="D15" s="22"/>
      <c r="E15" s="22"/>
      <c r="F15" s="23"/>
    </row>
    <row r="16" spans="1:6" ht="12.75" customHeight="1">
      <c r="A16" s="22"/>
      <c r="B16" s="6" t="s">
        <v>107</v>
      </c>
      <c r="C16" s="118"/>
      <c r="D16" s="22"/>
      <c r="E16" s="22"/>
      <c r="F16" s="23"/>
    </row>
    <row r="17" spans="1:6" ht="12.75" customHeight="1">
      <c r="A17" s="22"/>
      <c r="B17" s="6"/>
      <c r="C17" s="118"/>
      <c r="D17" s="22"/>
      <c r="E17" s="22"/>
      <c r="F17" s="23"/>
    </row>
    <row r="18" spans="1:6" ht="12.75" customHeight="1">
      <c r="A18" s="22" t="s">
        <v>321</v>
      </c>
      <c r="B18" s="5" t="s">
        <v>322</v>
      </c>
      <c r="C18" s="118" t="s">
        <v>108</v>
      </c>
      <c r="D18" s="27"/>
      <c r="E18" s="27"/>
      <c r="F18" s="23"/>
    </row>
    <row r="19" spans="1:6" ht="12.75" customHeight="1">
      <c r="A19" s="22" t="s">
        <v>323</v>
      </c>
      <c r="B19" s="5" t="s">
        <v>324</v>
      </c>
      <c r="C19" s="118" t="s">
        <v>108</v>
      </c>
      <c r="D19" s="47"/>
      <c r="E19" s="28"/>
      <c r="F19" s="29"/>
    </row>
    <row r="20" spans="1:6" ht="12.75" customHeight="1">
      <c r="A20" s="22"/>
      <c r="B20" s="5"/>
      <c r="C20" s="118"/>
      <c r="D20" s="47"/>
      <c r="E20" s="28"/>
      <c r="F20" s="29"/>
    </row>
    <row r="21" spans="1:6" ht="12.75" customHeight="1">
      <c r="A21" s="22" t="s">
        <v>325</v>
      </c>
      <c r="B21" s="62" t="s">
        <v>109</v>
      </c>
      <c r="C21" s="120"/>
      <c r="D21" s="13"/>
      <c r="E21" s="13"/>
      <c r="F21" s="23"/>
    </row>
    <row r="22" spans="1:6" ht="12.75" customHeight="1">
      <c r="A22" s="22"/>
      <c r="B22" s="6" t="s">
        <v>110</v>
      </c>
      <c r="C22" s="118" t="s">
        <v>111</v>
      </c>
      <c r="D22" s="11">
        <v>0.82</v>
      </c>
      <c r="E22" s="11">
        <f aca="true" t="shared" si="0" ref="E22:E48">ROUND(D22*20%,2)</f>
        <v>0.16</v>
      </c>
      <c r="F22" s="10">
        <f aca="true" t="shared" si="1" ref="F22:F48">D22+E22</f>
        <v>0.98</v>
      </c>
    </row>
    <row r="23" spans="1:6" ht="12.75" customHeight="1">
      <c r="A23" s="22"/>
      <c r="B23" s="6" t="s">
        <v>112</v>
      </c>
      <c r="C23" s="118" t="s">
        <v>111</v>
      </c>
      <c r="D23" s="11">
        <v>0.67</v>
      </c>
      <c r="E23" s="11">
        <f t="shared" si="0"/>
        <v>0.13</v>
      </c>
      <c r="F23" s="10">
        <f t="shared" si="1"/>
        <v>0.8</v>
      </c>
    </row>
    <row r="24" spans="1:6" ht="12.75" customHeight="1">
      <c r="A24" s="22"/>
      <c r="B24" s="6" t="s">
        <v>113</v>
      </c>
      <c r="C24" s="118" t="s">
        <v>111</v>
      </c>
      <c r="D24" s="11">
        <v>0.39</v>
      </c>
      <c r="E24" s="11">
        <f t="shared" si="0"/>
        <v>0.08</v>
      </c>
      <c r="F24" s="10">
        <f t="shared" si="1"/>
        <v>0.47000000000000003</v>
      </c>
    </row>
    <row r="25" spans="1:6" ht="12.75" customHeight="1">
      <c r="A25" s="136"/>
      <c r="B25" s="6" t="s">
        <v>114</v>
      </c>
      <c r="C25" s="118" t="s">
        <v>111</v>
      </c>
      <c r="D25" s="11">
        <v>0.43</v>
      </c>
      <c r="E25" s="11">
        <f t="shared" si="0"/>
        <v>0.09</v>
      </c>
      <c r="F25" s="10">
        <f t="shared" si="1"/>
        <v>0.52</v>
      </c>
    </row>
    <row r="26" spans="1:6" ht="12.75" customHeight="1">
      <c r="A26" s="22"/>
      <c r="B26" s="6" t="s">
        <v>115</v>
      </c>
      <c r="C26" s="118" t="s">
        <v>111</v>
      </c>
      <c r="D26" s="11">
        <v>1.37</v>
      </c>
      <c r="E26" s="11">
        <f t="shared" si="0"/>
        <v>0.27</v>
      </c>
      <c r="F26" s="10">
        <f t="shared" si="1"/>
        <v>1.6400000000000001</v>
      </c>
    </row>
    <row r="27" spans="1:6" ht="12.75" customHeight="1">
      <c r="A27" s="22"/>
      <c r="B27" s="6" t="s">
        <v>116</v>
      </c>
      <c r="C27" s="118" t="s">
        <v>111</v>
      </c>
      <c r="D27" s="11">
        <v>0.74</v>
      </c>
      <c r="E27" s="11">
        <f t="shared" si="0"/>
        <v>0.15</v>
      </c>
      <c r="F27" s="10">
        <f t="shared" si="1"/>
        <v>0.89</v>
      </c>
    </row>
    <row r="28" spans="1:6" ht="12.75" customHeight="1">
      <c r="A28" s="22"/>
      <c r="B28" s="6" t="s">
        <v>117</v>
      </c>
      <c r="C28" s="118" t="s">
        <v>111</v>
      </c>
      <c r="D28" s="11">
        <v>0.6</v>
      </c>
      <c r="E28" s="11">
        <f t="shared" si="0"/>
        <v>0.12</v>
      </c>
      <c r="F28" s="10">
        <f t="shared" si="1"/>
        <v>0.72</v>
      </c>
    </row>
    <row r="29" spans="1:6" ht="12.75" customHeight="1">
      <c r="A29" s="22"/>
      <c r="B29" s="6" t="s">
        <v>306</v>
      </c>
      <c r="C29" s="118" t="s">
        <v>111</v>
      </c>
      <c r="D29" s="11">
        <v>0.33</v>
      </c>
      <c r="E29" s="11">
        <f t="shared" si="0"/>
        <v>0.07</v>
      </c>
      <c r="F29" s="10">
        <f t="shared" si="1"/>
        <v>0.4</v>
      </c>
    </row>
    <row r="30" spans="1:6" ht="12.75" customHeight="1">
      <c r="A30" s="22"/>
      <c r="B30" s="6" t="s">
        <v>119</v>
      </c>
      <c r="C30" s="118" t="s">
        <v>111</v>
      </c>
      <c r="D30" s="11">
        <v>0.17</v>
      </c>
      <c r="E30" s="11">
        <f t="shared" si="0"/>
        <v>0.03</v>
      </c>
      <c r="F30" s="10">
        <f t="shared" si="1"/>
        <v>0.2</v>
      </c>
    </row>
    <row r="31" spans="1:6" ht="12.75" customHeight="1">
      <c r="A31" s="22"/>
      <c r="B31" s="6" t="s">
        <v>120</v>
      </c>
      <c r="C31" s="118" t="s">
        <v>111</v>
      </c>
      <c r="D31" s="11">
        <v>0.14</v>
      </c>
      <c r="E31" s="11">
        <f t="shared" si="0"/>
        <v>0.03</v>
      </c>
      <c r="F31" s="10">
        <f t="shared" si="1"/>
        <v>0.17</v>
      </c>
    </row>
    <row r="32" spans="1:6" ht="12.75" customHeight="1">
      <c r="A32" s="22"/>
      <c r="B32" s="6" t="s">
        <v>121</v>
      </c>
      <c r="C32" s="118" t="s">
        <v>111</v>
      </c>
      <c r="D32" s="11">
        <v>0.17</v>
      </c>
      <c r="E32" s="11">
        <f t="shared" si="0"/>
        <v>0.03</v>
      </c>
      <c r="F32" s="10">
        <f t="shared" si="1"/>
        <v>0.2</v>
      </c>
    </row>
    <row r="33" spans="1:6" ht="12.75" customHeight="1">
      <c r="A33" s="22"/>
      <c r="B33" s="6" t="s">
        <v>122</v>
      </c>
      <c r="C33" s="118" t="s">
        <v>111</v>
      </c>
      <c r="D33" s="11">
        <v>0.22</v>
      </c>
      <c r="E33" s="11">
        <f t="shared" si="0"/>
        <v>0.04</v>
      </c>
      <c r="F33" s="10">
        <f t="shared" si="1"/>
        <v>0.26</v>
      </c>
    </row>
    <row r="34" spans="1:6" ht="12.75" customHeight="1">
      <c r="A34" s="22"/>
      <c r="B34" s="6" t="s">
        <v>123</v>
      </c>
      <c r="C34" s="118" t="s">
        <v>111</v>
      </c>
      <c r="D34" s="11">
        <v>0.39</v>
      </c>
      <c r="E34" s="11">
        <f t="shared" si="0"/>
        <v>0.08</v>
      </c>
      <c r="F34" s="10">
        <f t="shared" si="1"/>
        <v>0.47000000000000003</v>
      </c>
    </row>
    <row r="35" spans="1:6" ht="12.75" customHeight="1">
      <c r="A35" s="22"/>
      <c r="B35" s="63" t="s">
        <v>124</v>
      </c>
      <c r="C35" s="118" t="s">
        <v>111</v>
      </c>
      <c r="D35" s="11">
        <v>0.46</v>
      </c>
      <c r="E35" s="11">
        <f t="shared" si="0"/>
        <v>0.09</v>
      </c>
      <c r="F35" s="10">
        <f t="shared" si="1"/>
        <v>0.55</v>
      </c>
    </row>
    <row r="36" spans="1:6" ht="12.75" customHeight="1">
      <c r="A36" s="22"/>
      <c r="B36" s="6" t="s">
        <v>125</v>
      </c>
      <c r="C36" s="118" t="s">
        <v>111</v>
      </c>
      <c r="D36" s="11">
        <v>0.12</v>
      </c>
      <c r="E36" s="11">
        <f t="shared" si="0"/>
        <v>0.02</v>
      </c>
      <c r="F36" s="10">
        <f t="shared" si="1"/>
        <v>0.13999999999999999</v>
      </c>
    </row>
    <row r="37" spans="1:6" ht="12.75" customHeight="1">
      <c r="A37" s="22"/>
      <c r="B37" s="63" t="s">
        <v>236</v>
      </c>
      <c r="C37" s="118" t="s">
        <v>111</v>
      </c>
      <c r="D37" s="11">
        <v>0.09</v>
      </c>
      <c r="E37" s="11">
        <f t="shared" si="0"/>
        <v>0.02</v>
      </c>
      <c r="F37" s="10">
        <f t="shared" si="1"/>
        <v>0.11</v>
      </c>
    </row>
    <row r="38" spans="1:6" ht="12.75" customHeight="1">
      <c r="A38" s="22"/>
      <c r="B38" s="6" t="s">
        <v>126</v>
      </c>
      <c r="C38" s="118" t="s">
        <v>111</v>
      </c>
      <c r="D38" s="11">
        <v>0.48</v>
      </c>
      <c r="E38" s="11">
        <f t="shared" si="0"/>
        <v>0.1</v>
      </c>
      <c r="F38" s="10">
        <f t="shared" si="1"/>
        <v>0.58</v>
      </c>
    </row>
    <row r="39" spans="1:8" ht="12.75" customHeight="1">
      <c r="A39" s="22"/>
      <c r="B39" s="945" t="s">
        <v>127</v>
      </c>
      <c r="C39" s="946" t="s">
        <v>111</v>
      </c>
      <c r="D39" s="947">
        <v>0.6</v>
      </c>
      <c r="E39" s="947">
        <f t="shared" si="0"/>
        <v>0.12</v>
      </c>
      <c r="F39" s="948">
        <f t="shared" si="1"/>
        <v>0.72</v>
      </c>
      <c r="G39" s="981" t="s">
        <v>837</v>
      </c>
      <c r="H39" s="982"/>
    </row>
    <row r="40" spans="1:8" ht="12.75" customHeight="1">
      <c r="A40" s="22"/>
      <c r="B40" s="945" t="s">
        <v>128</v>
      </c>
      <c r="C40" s="946" t="s">
        <v>111</v>
      </c>
      <c r="D40" s="947">
        <v>0.74</v>
      </c>
      <c r="E40" s="947">
        <f t="shared" si="0"/>
        <v>0.15</v>
      </c>
      <c r="F40" s="948">
        <f t="shared" si="1"/>
        <v>0.89</v>
      </c>
      <c r="G40" s="983"/>
      <c r="H40" s="982"/>
    </row>
    <row r="41" spans="1:8" ht="12.75" customHeight="1">
      <c r="A41" s="22"/>
      <c r="B41" s="945" t="s">
        <v>129</v>
      </c>
      <c r="C41" s="946" t="s">
        <v>111</v>
      </c>
      <c r="D41" s="947">
        <v>0.26</v>
      </c>
      <c r="E41" s="947">
        <f t="shared" si="0"/>
        <v>0.05</v>
      </c>
      <c r="F41" s="948">
        <f t="shared" si="1"/>
        <v>0.31</v>
      </c>
      <c r="G41" s="983"/>
      <c r="H41" s="982"/>
    </row>
    <row r="42" spans="1:6" ht="12.75" customHeight="1">
      <c r="A42" s="22"/>
      <c r="B42" s="6" t="s">
        <v>130</v>
      </c>
      <c r="C42" s="118" t="s">
        <v>111</v>
      </c>
      <c r="D42" s="11">
        <v>0.31</v>
      </c>
      <c r="E42" s="11">
        <f t="shared" si="0"/>
        <v>0.06</v>
      </c>
      <c r="F42" s="10">
        <f t="shared" si="1"/>
        <v>0.37</v>
      </c>
    </row>
    <row r="43" spans="1:6" ht="12.75" customHeight="1">
      <c r="A43" s="22"/>
      <c r="B43" s="6" t="s">
        <v>131</v>
      </c>
      <c r="C43" s="118" t="s">
        <v>111</v>
      </c>
      <c r="D43" s="11">
        <v>0.09</v>
      </c>
      <c r="E43" s="11">
        <f t="shared" si="0"/>
        <v>0.02</v>
      </c>
      <c r="F43" s="10">
        <f t="shared" si="1"/>
        <v>0.11</v>
      </c>
    </row>
    <row r="44" spans="1:6" ht="12.75" customHeight="1">
      <c r="A44" s="22"/>
      <c r="B44" s="6" t="s">
        <v>132</v>
      </c>
      <c r="C44" s="118" t="s">
        <v>111</v>
      </c>
      <c r="D44" s="11">
        <v>0.1</v>
      </c>
      <c r="E44" s="11">
        <f t="shared" si="0"/>
        <v>0.02</v>
      </c>
      <c r="F44" s="10">
        <f t="shared" si="1"/>
        <v>0.12000000000000001</v>
      </c>
    </row>
    <row r="45" spans="1:6" ht="12.75" customHeight="1">
      <c r="A45" s="22"/>
      <c r="B45" s="6" t="s">
        <v>133</v>
      </c>
      <c r="C45" s="118" t="s">
        <v>111</v>
      </c>
      <c r="D45" s="11">
        <v>0.19</v>
      </c>
      <c r="E45" s="11">
        <f t="shared" si="0"/>
        <v>0.04</v>
      </c>
      <c r="F45" s="10">
        <f t="shared" si="1"/>
        <v>0.23</v>
      </c>
    </row>
    <row r="46" spans="1:6" ht="12.75" customHeight="1">
      <c r="A46" s="22"/>
      <c r="B46" s="6" t="s">
        <v>134</v>
      </c>
      <c r="C46" s="118" t="s">
        <v>111</v>
      </c>
      <c r="D46" s="11">
        <v>0.16</v>
      </c>
      <c r="E46" s="11">
        <f t="shared" si="0"/>
        <v>0.03</v>
      </c>
      <c r="F46" s="10">
        <f t="shared" si="1"/>
        <v>0.19</v>
      </c>
    </row>
    <row r="47" spans="1:6" ht="12.75" customHeight="1">
      <c r="A47" s="22"/>
      <c r="B47" s="63" t="s">
        <v>235</v>
      </c>
      <c r="C47" s="118" t="s">
        <v>266</v>
      </c>
      <c r="D47" s="11">
        <v>0.46</v>
      </c>
      <c r="E47" s="11">
        <f t="shared" si="0"/>
        <v>0.09</v>
      </c>
      <c r="F47" s="10">
        <f t="shared" si="1"/>
        <v>0.55</v>
      </c>
    </row>
    <row r="48" spans="1:6" ht="12.75" customHeight="1">
      <c r="A48" s="22"/>
      <c r="B48" s="63" t="s">
        <v>135</v>
      </c>
      <c r="C48" s="118" t="s">
        <v>266</v>
      </c>
      <c r="D48" s="11">
        <v>0.46</v>
      </c>
      <c r="E48" s="11">
        <f t="shared" si="0"/>
        <v>0.09</v>
      </c>
      <c r="F48" s="10">
        <f t="shared" si="1"/>
        <v>0.55</v>
      </c>
    </row>
    <row r="49" spans="1:6" ht="12.75" customHeight="1">
      <c r="A49" s="22"/>
      <c r="B49" s="6"/>
      <c r="C49" s="118"/>
      <c r="D49" s="11"/>
      <c r="E49" s="11"/>
      <c r="F49" s="10"/>
    </row>
    <row r="50" spans="1:6" ht="12.75" customHeight="1">
      <c r="A50" s="22" t="s">
        <v>326</v>
      </c>
      <c r="B50" s="62" t="s">
        <v>136</v>
      </c>
      <c r="C50" s="118"/>
      <c r="D50" s="11"/>
      <c r="E50" s="11"/>
      <c r="F50" s="10"/>
    </row>
    <row r="51" spans="1:6" ht="12.75" customHeight="1">
      <c r="A51" s="22"/>
      <c r="B51" s="6" t="s">
        <v>110</v>
      </c>
      <c r="C51" s="118" t="s">
        <v>111</v>
      </c>
      <c r="D51" s="11">
        <v>0.72</v>
      </c>
      <c r="E51" s="11">
        <f aca="true" t="shared" si="2" ref="E51:E60">ROUND(D51*20%,2)</f>
        <v>0.14</v>
      </c>
      <c r="F51" s="10">
        <f aca="true" t="shared" si="3" ref="F51:F60">D51+E51</f>
        <v>0.86</v>
      </c>
    </row>
    <row r="52" spans="1:6" ht="12.75" customHeight="1">
      <c r="A52" s="22"/>
      <c r="B52" s="6" t="s">
        <v>112</v>
      </c>
      <c r="C52" s="118" t="s">
        <v>111</v>
      </c>
      <c r="D52" s="11">
        <v>0.65</v>
      </c>
      <c r="E52" s="11">
        <f t="shared" si="2"/>
        <v>0.13</v>
      </c>
      <c r="F52" s="10">
        <f t="shared" si="3"/>
        <v>0.78</v>
      </c>
    </row>
    <row r="53" spans="1:6" ht="12.75" customHeight="1">
      <c r="A53" s="22"/>
      <c r="B53" s="6" t="s">
        <v>113</v>
      </c>
      <c r="C53" s="118" t="s">
        <v>111</v>
      </c>
      <c r="D53" s="11">
        <v>0.57</v>
      </c>
      <c r="E53" s="11">
        <f t="shared" si="2"/>
        <v>0.11</v>
      </c>
      <c r="F53" s="10">
        <f t="shared" si="3"/>
        <v>0.6799999999999999</v>
      </c>
    </row>
    <row r="54" spans="1:6" ht="12.75" customHeight="1">
      <c r="A54" s="22"/>
      <c r="B54" s="6" t="s">
        <v>114</v>
      </c>
      <c r="C54" s="118" t="s">
        <v>111</v>
      </c>
      <c r="D54" s="11">
        <v>0.57</v>
      </c>
      <c r="E54" s="11">
        <f t="shared" si="2"/>
        <v>0.11</v>
      </c>
      <c r="F54" s="10">
        <f t="shared" si="3"/>
        <v>0.6799999999999999</v>
      </c>
    </row>
    <row r="55" spans="1:6" ht="12.75" customHeight="1">
      <c r="A55" s="22"/>
      <c r="B55" s="6" t="s">
        <v>115</v>
      </c>
      <c r="C55" s="118" t="s">
        <v>111</v>
      </c>
      <c r="D55" s="11">
        <v>0.51</v>
      </c>
      <c r="E55" s="11">
        <f t="shared" si="2"/>
        <v>0.1</v>
      </c>
      <c r="F55" s="10">
        <f t="shared" si="3"/>
        <v>0.61</v>
      </c>
    </row>
    <row r="56" spans="1:6" ht="12.75" customHeight="1">
      <c r="A56" s="22"/>
      <c r="B56" s="6" t="s">
        <v>116</v>
      </c>
      <c r="C56" s="118" t="s">
        <v>111</v>
      </c>
      <c r="D56" s="11">
        <v>0.51</v>
      </c>
      <c r="E56" s="11">
        <f t="shared" si="2"/>
        <v>0.1</v>
      </c>
      <c r="F56" s="10">
        <f t="shared" si="3"/>
        <v>0.61</v>
      </c>
    </row>
    <row r="57" spans="1:6" ht="12.75" customHeight="1">
      <c r="A57" s="22"/>
      <c r="B57" s="6" t="s">
        <v>117</v>
      </c>
      <c r="C57" s="118" t="s">
        <v>111</v>
      </c>
      <c r="D57" s="11">
        <v>0.43</v>
      </c>
      <c r="E57" s="11">
        <f t="shared" si="2"/>
        <v>0.09</v>
      </c>
      <c r="F57" s="10">
        <f t="shared" si="3"/>
        <v>0.52</v>
      </c>
    </row>
    <row r="58" spans="1:6" ht="12.75" customHeight="1">
      <c r="A58" s="22"/>
      <c r="B58" s="6" t="s">
        <v>118</v>
      </c>
      <c r="C58" s="118" t="s">
        <v>111</v>
      </c>
      <c r="D58" s="11">
        <v>0.47</v>
      </c>
      <c r="E58" s="11">
        <f t="shared" si="2"/>
        <v>0.09</v>
      </c>
      <c r="F58" s="10">
        <f t="shared" si="3"/>
        <v>0.5599999999999999</v>
      </c>
    </row>
    <row r="59" spans="1:6" ht="12.75" customHeight="1">
      <c r="A59" s="22"/>
      <c r="B59" s="6" t="s">
        <v>119</v>
      </c>
      <c r="C59" s="118" t="s">
        <v>111</v>
      </c>
      <c r="D59" s="11">
        <v>0.47</v>
      </c>
      <c r="E59" s="11">
        <f t="shared" si="2"/>
        <v>0.09</v>
      </c>
      <c r="F59" s="10">
        <f t="shared" si="3"/>
        <v>0.5599999999999999</v>
      </c>
    </row>
    <row r="60" spans="1:7" ht="12.75" customHeight="1">
      <c r="A60" s="22"/>
      <c r="B60" s="945" t="s">
        <v>137</v>
      </c>
      <c r="C60" s="946" t="s">
        <v>836</v>
      </c>
      <c r="D60" s="947">
        <v>0.38</v>
      </c>
      <c r="E60" s="947">
        <f t="shared" si="2"/>
        <v>0.08</v>
      </c>
      <c r="F60" s="948">
        <f t="shared" si="3"/>
        <v>0.46</v>
      </c>
      <c r="G60" s="184" t="s">
        <v>838</v>
      </c>
    </row>
    <row r="61" spans="1:7" ht="12.75" customHeight="1">
      <c r="A61" s="22"/>
      <c r="B61" s="6"/>
      <c r="C61" s="118"/>
      <c r="D61" s="11"/>
      <c r="E61" s="11"/>
      <c r="F61" s="10"/>
      <c r="G61" s="184" t="s">
        <v>839</v>
      </c>
    </row>
    <row r="62" spans="1:6" ht="12.75" customHeight="1">
      <c r="A62" s="22" t="s">
        <v>319</v>
      </c>
      <c r="B62" s="62" t="s">
        <v>480</v>
      </c>
      <c r="C62" s="118"/>
      <c r="D62" s="11"/>
      <c r="E62" s="11"/>
      <c r="F62" s="10"/>
    </row>
    <row r="63" spans="1:6" ht="12.75" customHeight="1">
      <c r="A63" s="22"/>
      <c r="B63" s="63" t="s">
        <v>392</v>
      </c>
      <c r="C63" s="118" t="s">
        <v>167</v>
      </c>
      <c r="D63" s="11">
        <v>5.833333333333334</v>
      </c>
      <c r="E63" s="11">
        <f>ROUND(D63*20%,2)</f>
        <v>1.17</v>
      </c>
      <c r="F63" s="10">
        <v>7</v>
      </c>
    </row>
    <row r="64" spans="1:6" ht="12.75" customHeight="1">
      <c r="A64" s="22"/>
      <c r="B64" s="6" t="s">
        <v>393</v>
      </c>
      <c r="C64" s="118" t="s">
        <v>167</v>
      </c>
      <c r="D64" s="11">
        <v>10.833333333333334</v>
      </c>
      <c r="E64" s="11">
        <f>ROUND(D64*20%,2)</f>
        <v>2.17</v>
      </c>
      <c r="F64" s="10">
        <v>13</v>
      </c>
    </row>
    <row r="65" spans="1:6" ht="12.75" customHeight="1">
      <c r="A65" s="22"/>
      <c r="B65" s="6" t="s">
        <v>394</v>
      </c>
      <c r="C65" s="118" t="s">
        <v>167</v>
      </c>
      <c r="D65" s="11">
        <v>5.833333333333334</v>
      </c>
      <c r="E65" s="11">
        <f>ROUND(D65*20%,2)</f>
        <v>1.17</v>
      </c>
      <c r="F65" s="10">
        <v>7</v>
      </c>
    </row>
    <row r="66" spans="1:6" ht="12.75" customHeight="1">
      <c r="A66" s="24"/>
      <c r="B66" s="60"/>
      <c r="C66" s="119"/>
      <c r="D66" s="185"/>
      <c r="E66" s="185"/>
      <c r="F66" s="186"/>
    </row>
    <row r="67" spans="1:6" ht="12.75" customHeight="1">
      <c r="A67" s="77"/>
      <c r="B67" s="58"/>
      <c r="C67" s="66"/>
      <c r="D67" s="104"/>
      <c r="E67" s="104"/>
      <c r="F67" s="105"/>
    </row>
    <row r="68" spans="1:6" ht="12.75" customHeight="1">
      <c r="A68" s="3"/>
      <c r="B68" s="6"/>
      <c r="C68" s="65"/>
      <c r="D68" s="115"/>
      <c r="E68" s="115"/>
      <c r="F68" s="67"/>
    </row>
    <row r="69" spans="1:6" ht="12.75" customHeight="1">
      <c r="A69" s="3"/>
      <c r="B69" s="6"/>
      <c r="C69" s="65"/>
      <c r="D69" s="115"/>
      <c r="E69" s="115"/>
      <c r="F69" s="67"/>
    </row>
    <row r="70" spans="1:6" ht="12.75" customHeight="1">
      <c r="A70" s="3"/>
      <c r="B70" s="6"/>
      <c r="C70" s="65"/>
      <c r="D70" s="115"/>
      <c r="E70" s="115"/>
      <c r="F70" s="67"/>
    </row>
    <row r="71" spans="1:6" ht="12.75" customHeight="1">
      <c r="A71" s="3"/>
      <c r="B71" s="6"/>
      <c r="C71" s="65"/>
      <c r="D71" s="115"/>
      <c r="E71" s="115"/>
      <c r="F71" s="67"/>
    </row>
    <row r="72" spans="1:6" ht="12.75" customHeight="1">
      <c r="A72" s="984" t="s">
        <v>237</v>
      </c>
      <c r="B72" s="984"/>
      <c r="C72" s="984"/>
      <c r="D72" s="984"/>
      <c r="E72" s="984"/>
      <c r="F72" s="984"/>
    </row>
    <row r="73" spans="1:6" ht="12.75" customHeight="1">
      <c r="A73" s="37"/>
      <c r="B73" s="37"/>
      <c r="C73" s="37"/>
      <c r="D73" s="37"/>
      <c r="E73" s="37"/>
      <c r="F73" s="37"/>
    </row>
    <row r="74" spans="1:5" ht="12.75" customHeight="1">
      <c r="A74" s="6"/>
      <c r="B74" s="6"/>
      <c r="C74" s="65"/>
      <c r="D74" s="30"/>
      <c r="E74" s="30"/>
    </row>
    <row r="75" spans="1:6" ht="12.75" customHeight="1">
      <c r="A75" s="985" t="s">
        <v>247</v>
      </c>
      <c r="B75" s="987" t="s">
        <v>105</v>
      </c>
      <c r="C75" s="985" t="s">
        <v>106</v>
      </c>
      <c r="D75" s="989" t="s">
        <v>284</v>
      </c>
      <c r="E75" s="987"/>
      <c r="F75" s="990"/>
    </row>
    <row r="76" spans="1:6" ht="12.75" customHeight="1">
      <c r="A76" s="986"/>
      <c r="B76" s="988"/>
      <c r="C76" s="986"/>
      <c r="D76" s="44" t="s">
        <v>282</v>
      </c>
      <c r="E76" s="44" t="s">
        <v>260</v>
      </c>
      <c r="F76" s="45" t="s">
        <v>283</v>
      </c>
    </row>
    <row r="77" spans="1:6" ht="12.75" customHeight="1">
      <c r="A77" s="21"/>
      <c r="B77" s="58"/>
      <c r="C77" s="121"/>
      <c r="D77" s="31"/>
      <c r="E77" s="31"/>
      <c r="F77" s="23"/>
    </row>
    <row r="78" spans="1:6" ht="12.75" customHeight="1">
      <c r="A78" s="137" t="s">
        <v>327</v>
      </c>
      <c r="B78" s="5" t="s">
        <v>138</v>
      </c>
      <c r="C78" s="118"/>
      <c r="D78" s="32"/>
      <c r="E78" s="32"/>
      <c r="F78" s="23"/>
    </row>
    <row r="79" spans="1:6" ht="12.75" customHeight="1">
      <c r="A79" s="13"/>
      <c r="B79" s="6" t="s">
        <v>139</v>
      </c>
      <c r="C79" s="118" t="s">
        <v>265</v>
      </c>
      <c r="D79" s="11">
        <v>26</v>
      </c>
      <c r="E79" s="11">
        <f>ROUND(D79*20%,2)</f>
        <v>5.2</v>
      </c>
      <c r="F79" s="10">
        <f>D79+E79</f>
        <v>31.2</v>
      </c>
    </row>
    <row r="80" spans="1:6" ht="12.75" customHeight="1">
      <c r="A80" s="13"/>
      <c r="B80" s="6" t="s">
        <v>140</v>
      </c>
      <c r="C80" s="118" t="s">
        <v>265</v>
      </c>
      <c r="D80" s="11">
        <v>40</v>
      </c>
      <c r="E80" s="11">
        <f>ROUND(D80*20%,2)</f>
        <v>8</v>
      </c>
      <c r="F80" s="10">
        <f>D80+E80</f>
        <v>48</v>
      </c>
    </row>
    <row r="81" spans="1:6" ht="12.75" customHeight="1">
      <c r="A81" s="22"/>
      <c r="B81" s="6" t="s">
        <v>141</v>
      </c>
      <c r="C81" s="118" t="s">
        <v>265</v>
      </c>
      <c r="D81" s="11">
        <v>42</v>
      </c>
      <c r="E81" s="11">
        <f>ROUND(D81*20%,2)</f>
        <v>8.4</v>
      </c>
      <c r="F81" s="10">
        <f>D81+E81</f>
        <v>50.4</v>
      </c>
    </row>
    <row r="82" spans="1:6" ht="12.75" customHeight="1">
      <c r="A82" s="13"/>
      <c r="B82" s="6" t="s">
        <v>142</v>
      </c>
      <c r="C82" s="118" t="s">
        <v>265</v>
      </c>
      <c r="D82" s="11">
        <v>40</v>
      </c>
      <c r="E82" s="11">
        <f>ROUND(D82*20%,2)</f>
        <v>8</v>
      </c>
      <c r="F82" s="10">
        <f>D82+E82</f>
        <v>48</v>
      </c>
    </row>
    <row r="83" spans="1:6" ht="12.75" customHeight="1">
      <c r="A83" s="13"/>
      <c r="B83" s="6" t="s">
        <v>143</v>
      </c>
      <c r="C83" s="118" t="s">
        <v>265</v>
      </c>
      <c r="D83" s="11">
        <v>68</v>
      </c>
      <c r="E83" s="11">
        <f>ROUND(D83*20%,2)</f>
        <v>13.6</v>
      </c>
      <c r="F83" s="10">
        <f>D83+E83</f>
        <v>81.6</v>
      </c>
    </row>
    <row r="84" spans="1:6" ht="12.75" customHeight="1">
      <c r="A84" s="13"/>
      <c r="B84" s="6" t="s">
        <v>144</v>
      </c>
      <c r="C84" s="118"/>
      <c r="D84" s="14"/>
      <c r="E84" s="14"/>
      <c r="F84" s="48"/>
    </row>
    <row r="85" spans="1:6" ht="12.75" customHeight="1">
      <c r="A85" s="13"/>
      <c r="B85" s="6" t="s">
        <v>145</v>
      </c>
      <c r="C85" s="118"/>
      <c r="D85" s="14"/>
      <c r="E85" s="14"/>
      <c r="F85" s="49"/>
    </row>
    <row r="86" spans="1:6" ht="12.75" customHeight="1">
      <c r="A86" s="13"/>
      <c r="B86" s="6" t="s">
        <v>256</v>
      </c>
      <c r="C86" s="122"/>
      <c r="D86" s="14"/>
      <c r="E86" s="14"/>
      <c r="F86" s="49"/>
    </row>
    <row r="87" spans="1:6" ht="12.75" customHeight="1">
      <c r="A87" s="13"/>
      <c r="B87" s="6" t="s">
        <v>146</v>
      </c>
      <c r="C87" s="122"/>
      <c r="D87" s="14"/>
      <c r="E87" s="14"/>
      <c r="F87" s="49"/>
    </row>
    <row r="88" spans="1:6" ht="12.75" customHeight="1">
      <c r="A88" s="13"/>
      <c r="B88" s="6" t="s">
        <v>147</v>
      </c>
      <c r="C88" s="122"/>
      <c r="D88" s="14"/>
      <c r="E88" s="14"/>
      <c r="F88" s="49"/>
    </row>
    <row r="89" spans="1:6" ht="12.75" customHeight="1">
      <c r="A89" s="13"/>
      <c r="B89" s="6" t="s">
        <v>263</v>
      </c>
      <c r="C89" s="122"/>
      <c r="D89" s="14"/>
      <c r="E89" s="14"/>
      <c r="F89" s="49"/>
    </row>
    <row r="90" spans="1:6" ht="12.75" customHeight="1">
      <c r="A90" s="13"/>
      <c r="B90" s="6"/>
      <c r="C90" s="122"/>
      <c r="D90" s="14"/>
      <c r="E90" s="14"/>
      <c r="F90" s="49"/>
    </row>
    <row r="91" spans="1:6" ht="12.75" customHeight="1">
      <c r="A91" s="22" t="s">
        <v>328</v>
      </c>
      <c r="B91" s="67" t="s">
        <v>254</v>
      </c>
      <c r="C91" s="118" t="s">
        <v>148</v>
      </c>
      <c r="D91" s="11">
        <v>33</v>
      </c>
      <c r="E91" s="11">
        <f>ROUND(D91*20%,2)</f>
        <v>6.6</v>
      </c>
      <c r="F91" s="10">
        <f>D91+E91</f>
        <v>39.6</v>
      </c>
    </row>
    <row r="92" spans="1:6" ht="12.75" customHeight="1">
      <c r="A92" s="22"/>
      <c r="B92" s="6"/>
      <c r="C92" s="122"/>
      <c r="D92" s="11"/>
      <c r="E92" s="11"/>
      <c r="F92" s="10"/>
    </row>
    <row r="93" spans="1:6" ht="12.75" customHeight="1">
      <c r="A93" s="138" t="s">
        <v>329</v>
      </c>
      <c r="B93" s="5" t="s">
        <v>149</v>
      </c>
      <c r="C93" s="122"/>
      <c r="D93" s="11"/>
      <c r="E93" s="11"/>
      <c r="F93" s="10"/>
    </row>
    <row r="94" spans="1:6" ht="12.75" customHeight="1">
      <c r="A94" s="136"/>
      <c r="B94" s="101" t="s">
        <v>331</v>
      </c>
      <c r="C94" s="123" t="s">
        <v>311</v>
      </c>
      <c r="D94" s="11">
        <v>9.17</v>
      </c>
      <c r="E94" s="11">
        <f>ROUND(D94*20%,2)</f>
        <v>1.83</v>
      </c>
      <c r="F94" s="10">
        <f>D94+E94</f>
        <v>11</v>
      </c>
    </row>
    <row r="95" spans="1:6" ht="12.75" customHeight="1">
      <c r="A95" s="136"/>
      <c r="B95" s="102" t="s">
        <v>332</v>
      </c>
      <c r="C95" s="123"/>
      <c r="D95" s="11"/>
      <c r="E95" s="11"/>
      <c r="F95" s="10"/>
    </row>
    <row r="96" spans="1:6" ht="12.75" customHeight="1">
      <c r="A96" s="136"/>
      <c r="B96" s="100" t="s">
        <v>252</v>
      </c>
      <c r="C96" s="123" t="s">
        <v>163</v>
      </c>
      <c r="D96" s="11">
        <v>8.33</v>
      </c>
      <c r="E96" s="11">
        <f>ROUND(D96*20%,2)</f>
        <v>1.67</v>
      </c>
      <c r="F96" s="10">
        <f>D96+E96</f>
        <v>10</v>
      </c>
    </row>
    <row r="97" spans="1:6" ht="12.75" customHeight="1">
      <c r="A97" s="136"/>
      <c r="B97" s="100" t="s">
        <v>251</v>
      </c>
      <c r="C97" s="123" t="s">
        <v>163</v>
      </c>
      <c r="D97" s="11">
        <v>11.67</v>
      </c>
      <c r="E97" s="11">
        <f>ROUND(D97*20%,2)</f>
        <v>2.33</v>
      </c>
      <c r="F97" s="10">
        <f>D97+E97</f>
        <v>14</v>
      </c>
    </row>
    <row r="98" spans="1:6" ht="12.75" customHeight="1">
      <c r="A98" s="136"/>
      <c r="B98" s="100" t="s">
        <v>333</v>
      </c>
      <c r="C98" s="123" t="s">
        <v>330</v>
      </c>
      <c r="D98" s="11">
        <v>0.83</v>
      </c>
      <c r="E98" s="11">
        <f>ROUND(D98*20%,2)</f>
        <v>0.17</v>
      </c>
      <c r="F98" s="10">
        <f>D98+E98</f>
        <v>1</v>
      </c>
    </row>
    <row r="99" spans="1:6" ht="12.75" customHeight="1">
      <c r="A99" s="136"/>
      <c r="B99" s="100" t="s">
        <v>376</v>
      </c>
      <c r="C99" s="123" t="s">
        <v>311</v>
      </c>
      <c r="D99" s="11">
        <v>2.5</v>
      </c>
      <c r="E99" s="11">
        <f>ROUND(D99*20%,2)</f>
        <v>0.5</v>
      </c>
      <c r="F99" s="10">
        <f>D99+E99</f>
        <v>3</v>
      </c>
    </row>
    <row r="100" spans="1:6" ht="12.75" customHeight="1">
      <c r="A100" s="136"/>
      <c r="B100" s="100"/>
      <c r="C100" s="123"/>
      <c r="D100" s="11"/>
      <c r="E100" s="11"/>
      <c r="F100" s="10"/>
    </row>
    <row r="101" spans="1:6" ht="12.75" customHeight="1">
      <c r="A101" s="136" t="s">
        <v>334</v>
      </c>
      <c r="B101" s="5" t="s">
        <v>150</v>
      </c>
      <c r="C101" s="118"/>
      <c r="D101" s="11"/>
      <c r="E101" s="11"/>
      <c r="F101" s="10"/>
    </row>
    <row r="102" spans="1:6" ht="12.75" customHeight="1">
      <c r="A102" s="136"/>
      <c r="B102" s="6" t="s">
        <v>151</v>
      </c>
      <c r="C102" s="118" t="s">
        <v>152</v>
      </c>
      <c r="D102" s="11">
        <v>2.58</v>
      </c>
      <c r="E102" s="11">
        <f>ROUND(D102*20%,2)</f>
        <v>0.52</v>
      </c>
      <c r="F102" s="10">
        <f>D102+E102</f>
        <v>3.1</v>
      </c>
    </row>
    <row r="103" spans="1:6" ht="12.75" customHeight="1">
      <c r="A103" s="136"/>
      <c r="B103" s="6" t="s">
        <v>153</v>
      </c>
      <c r="C103" s="118" t="s">
        <v>152</v>
      </c>
      <c r="D103" s="11">
        <v>2.33</v>
      </c>
      <c r="E103" s="11">
        <f>ROUND(D103*20%,2)</f>
        <v>0.47</v>
      </c>
      <c r="F103" s="10">
        <f>D103+E103</f>
        <v>2.8</v>
      </c>
    </row>
    <row r="104" spans="1:6" ht="12.75" customHeight="1">
      <c r="A104" s="136"/>
      <c r="B104" s="6" t="s">
        <v>154</v>
      </c>
      <c r="C104" s="118" t="s">
        <v>152</v>
      </c>
      <c r="D104" s="11">
        <v>2.25</v>
      </c>
      <c r="E104" s="11">
        <f>ROUND(D104*20%,2)</f>
        <v>0.45</v>
      </c>
      <c r="F104" s="10">
        <f>D104+E104</f>
        <v>2.7</v>
      </c>
    </row>
    <row r="105" spans="1:6" ht="12.75" customHeight="1">
      <c r="A105" s="136"/>
      <c r="B105" s="6" t="s">
        <v>155</v>
      </c>
      <c r="C105" s="118" t="s">
        <v>152</v>
      </c>
      <c r="D105" s="11">
        <v>2.08</v>
      </c>
      <c r="E105" s="11">
        <f>ROUND(D105*20%,2)</f>
        <v>0.42</v>
      </c>
      <c r="F105" s="10">
        <f>D105+E105</f>
        <v>2.5</v>
      </c>
    </row>
    <row r="106" spans="1:6" ht="12.75" customHeight="1">
      <c r="A106" s="136"/>
      <c r="B106" s="6" t="s">
        <v>335</v>
      </c>
      <c r="C106" s="118" t="s">
        <v>336</v>
      </c>
      <c r="D106" s="11">
        <v>1.75</v>
      </c>
      <c r="E106" s="11">
        <f>ROUND(D106*20%,2)</f>
        <v>0.35</v>
      </c>
      <c r="F106" s="10">
        <f>D106+E106</f>
        <v>2.1</v>
      </c>
    </row>
    <row r="107" spans="1:6" ht="12.75" customHeight="1">
      <c r="A107" s="136"/>
      <c r="B107" s="6"/>
      <c r="C107" s="118"/>
      <c r="D107" s="11"/>
      <c r="E107" s="11"/>
      <c r="F107" s="10"/>
    </row>
    <row r="108" spans="1:6" ht="12.75" customHeight="1">
      <c r="A108" s="136" t="s">
        <v>337</v>
      </c>
      <c r="B108" s="5" t="s">
        <v>156</v>
      </c>
      <c r="C108" s="118"/>
      <c r="D108" s="11"/>
      <c r="E108" s="11"/>
      <c r="F108" s="10"/>
    </row>
    <row r="109" spans="1:6" ht="12.75" customHeight="1">
      <c r="A109" s="136"/>
      <c r="B109" s="6" t="s">
        <v>157</v>
      </c>
      <c r="C109" s="118" t="s">
        <v>158</v>
      </c>
      <c r="D109" s="11">
        <v>1.5</v>
      </c>
      <c r="E109" s="11">
        <f>ROUND(D109*20%,2)</f>
        <v>0.3</v>
      </c>
      <c r="F109" s="10">
        <f>D109+E109</f>
        <v>1.8</v>
      </c>
    </row>
    <row r="110" spans="1:6" ht="12.75" customHeight="1">
      <c r="A110" s="136"/>
      <c r="B110" s="6" t="s">
        <v>157</v>
      </c>
      <c r="C110" s="118" t="s">
        <v>159</v>
      </c>
      <c r="D110" s="11">
        <v>1.17</v>
      </c>
      <c r="E110" s="11">
        <f>ROUND(D110*20%,2)</f>
        <v>0.23</v>
      </c>
      <c r="F110" s="10">
        <f>D110+E110</f>
        <v>1.4</v>
      </c>
    </row>
    <row r="111" spans="1:6" ht="12.75" customHeight="1">
      <c r="A111" s="136"/>
      <c r="B111" s="6" t="s">
        <v>160</v>
      </c>
      <c r="C111" s="118" t="s">
        <v>152</v>
      </c>
      <c r="D111" s="11">
        <v>19.58</v>
      </c>
      <c r="E111" s="11">
        <f>ROUND(D111*20%,2)</f>
        <v>3.92</v>
      </c>
      <c r="F111" s="10">
        <f>D111+E111</f>
        <v>23.5</v>
      </c>
    </row>
    <row r="112" spans="1:6" ht="12.75" customHeight="1">
      <c r="A112" s="136"/>
      <c r="B112" s="6" t="s">
        <v>161</v>
      </c>
      <c r="C112" s="118" t="s">
        <v>152</v>
      </c>
      <c r="D112" s="11">
        <v>18.33</v>
      </c>
      <c r="E112" s="11">
        <f>ROUND(D112*20%,2)</f>
        <v>3.67</v>
      </c>
      <c r="F112" s="10">
        <f>D112+E112</f>
        <v>22</v>
      </c>
    </row>
    <row r="113" spans="1:6" ht="12.75" customHeight="1">
      <c r="A113" s="136"/>
      <c r="B113" s="6" t="s">
        <v>338</v>
      </c>
      <c r="C113" s="118" t="s">
        <v>339</v>
      </c>
      <c r="D113" s="11">
        <v>1.75</v>
      </c>
      <c r="E113" s="11">
        <f>ROUND(D113*20%,2)</f>
        <v>0.35</v>
      </c>
      <c r="F113" s="10">
        <f>D113+E113</f>
        <v>2.1</v>
      </c>
    </row>
    <row r="114" spans="1:6" ht="12.75" customHeight="1">
      <c r="A114" s="139"/>
      <c r="B114" s="6"/>
      <c r="C114" s="122"/>
      <c r="D114" s="11"/>
      <c r="E114" s="11"/>
      <c r="F114" s="10"/>
    </row>
    <row r="115" spans="1:6" ht="12.75" customHeight="1">
      <c r="A115" s="136" t="s">
        <v>340</v>
      </c>
      <c r="B115" s="5" t="s">
        <v>162</v>
      </c>
      <c r="C115" s="122"/>
      <c r="D115" s="11"/>
      <c r="E115" s="11"/>
      <c r="F115" s="10"/>
    </row>
    <row r="116" spans="1:6" ht="12.75" customHeight="1">
      <c r="A116" s="136"/>
      <c r="B116" s="6" t="s">
        <v>253</v>
      </c>
      <c r="C116" s="118" t="s">
        <v>163</v>
      </c>
      <c r="D116" s="11">
        <v>1.67</v>
      </c>
      <c r="E116" s="11">
        <f>ROUND(D116*20%,2)</f>
        <v>0.33</v>
      </c>
      <c r="F116" s="10">
        <f>D116+E116</f>
        <v>2</v>
      </c>
    </row>
    <row r="117" spans="1:6" ht="12.75" customHeight="1">
      <c r="A117" s="136"/>
      <c r="B117" s="6"/>
      <c r="C117" s="118"/>
      <c r="D117" s="11"/>
      <c r="E117" s="11"/>
      <c r="F117" s="10"/>
    </row>
    <row r="118" spans="1:6" ht="12.75" customHeight="1">
      <c r="A118" s="136" t="s">
        <v>328</v>
      </c>
      <c r="B118" s="5" t="s">
        <v>164</v>
      </c>
      <c r="C118" s="118" t="s">
        <v>250</v>
      </c>
      <c r="D118" s="11">
        <v>4.83</v>
      </c>
      <c r="E118" s="11">
        <f>ROUND(D118*20%,2)</f>
        <v>0.97</v>
      </c>
      <c r="F118" s="10">
        <f>D118+E118</f>
        <v>5.8</v>
      </c>
    </row>
    <row r="119" spans="1:6" ht="12.75" customHeight="1">
      <c r="A119" s="136"/>
      <c r="B119" s="1"/>
      <c r="C119" s="118"/>
      <c r="D119" s="11"/>
      <c r="E119" s="11"/>
      <c r="F119" s="10"/>
    </row>
    <row r="120" spans="1:6" ht="12.75" customHeight="1">
      <c r="A120" s="136" t="s">
        <v>342</v>
      </c>
      <c r="B120" s="5" t="s">
        <v>165</v>
      </c>
      <c r="C120" s="118" t="s">
        <v>166</v>
      </c>
      <c r="D120" s="11">
        <v>1.25</v>
      </c>
      <c r="E120" s="11">
        <f>ROUND(D120*20%,2)</f>
        <v>0.25</v>
      </c>
      <c r="F120" s="10">
        <f>D120+E120</f>
        <v>1.5</v>
      </c>
    </row>
    <row r="121" spans="1:6" ht="12.75" customHeight="1">
      <c r="A121" s="136"/>
      <c r="B121" s="1"/>
      <c r="C121" s="118"/>
      <c r="D121" s="11"/>
      <c r="E121" s="11"/>
      <c r="F121" s="10"/>
    </row>
    <row r="122" spans="1:6" ht="12.75" customHeight="1">
      <c r="A122" s="136" t="s">
        <v>343</v>
      </c>
      <c r="B122" s="5" t="s">
        <v>264</v>
      </c>
      <c r="C122" s="118" t="s">
        <v>257</v>
      </c>
      <c r="D122" s="110">
        <v>0.87</v>
      </c>
      <c r="E122" s="11">
        <f>ROUND(D122*20%,2)</f>
        <v>0.17</v>
      </c>
      <c r="F122" s="10">
        <f>D122+E122</f>
        <v>1.04</v>
      </c>
    </row>
    <row r="123" spans="1:6" ht="12.75" customHeight="1">
      <c r="A123" s="136"/>
      <c r="B123" s="5"/>
      <c r="C123" s="118"/>
      <c r="D123" s="110"/>
      <c r="E123" s="11"/>
      <c r="F123" s="10"/>
    </row>
    <row r="124" spans="1:6" ht="12.75" customHeight="1">
      <c r="A124" s="136" t="s">
        <v>316</v>
      </c>
      <c r="B124" s="5" t="s">
        <v>168</v>
      </c>
      <c r="C124" s="118" t="s">
        <v>258</v>
      </c>
      <c r="D124" s="110">
        <v>0.78</v>
      </c>
      <c r="E124" s="11">
        <f>ROUND(D124*20%,2)</f>
        <v>0.16</v>
      </c>
      <c r="F124" s="10">
        <f>D124+E124</f>
        <v>0.9400000000000001</v>
      </c>
    </row>
    <row r="125" spans="1:6" ht="12.75" customHeight="1">
      <c r="A125" s="136"/>
      <c r="B125" s="67"/>
      <c r="C125" s="118"/>
      <c r="D125" s="93"/>
      <c r="E125" s="33"/>
      <c r="F125" s="35"/>
    </row>
    <row r="126" spans="1:6" ht="12.75" customHeight="1">
      <c r="A126" s="136"/>
      <c r="B126" s="147" t="s">
        <v>399</v>
      </c>
      <c r="C126" s="118"/>
      <c r="D126" s="93"/>
      <c r="E126" s="33"/>
      <c r="F126" s="94"/>
    </row>
    <row r="127" spans="1:6" ht="12.75" customHeight="1">
      <c r="A127" s="136"/>
      <c r="B127" s="6" t="s">
        <v>400</v>
      </c>
      <c r="C127" s="118" t="s">
        <v>268</v>
      </c>
      <c r="D127" s="838"/>
      <c r="E127" s="839">
        <v>3.28</v>
      </c>
      <c r="F127" s="840"/>
    </row>
    <row r="128" spans="1:6" ht="12.75" customHeight="1">
      <c r="A128" s="136"/>
      <c r="B128" s="6" t="s">
        <v>390</v>
      </c>
      <c r="C128" s="118" t="s">
        <v>268</v>
      </c>
      <c r="D128" s="838"/>
      <c r="E128" s="839">
        <v>2.07</v>
      </c>
      <c r="F128" s="840"/>
    </row>
    <row r="129" spans="1:6" ht="12.75" customHeight="1">
      <c r="A129" s="136"/>
      <c r="B129" s="6" t="s">
        <v>391</v>
      </c>
      <c r="C129" s="118" t="s">
        <v>268</v>
      </c>
      <c r="D129" s="838"/>
      <c r="E129" s="839">
        <v>3.07</v>
      </c>
      <c r="F129" s="840"/>
    </row>
    <row r="130" spans="1:6" ht="12.75" customHeight="1">
      <c r="A130" s="136"/>
      <c r="B130" s="6"/>
      <c r="C130" s="118"/>
      <c r="D130" s="150"/>
      <c r="E130" s="151"/>
      <c r="F130" s="153"/>
    </row>
    <row r="131" spans="1:6" ht="12.75" customHeight="1">
      <c r="A131" s="22" t="s">
        <v>353</v>
      </c>
      <c r="B131" s="5" t="s">
        <v>178</v>
      </c>
      <c r="C131" s="118" t="s">
        <v>179</v>
      </c>
      <c r="D131" s="110">
        <f>F131/1.2</f>
        <v>1.9</v>
      </c>
      <c r="E131" s="11">
        <f>ROUND(D131*20%,2)</f>
        <v>0.38</v>
      </c>
      <c r="F131" s="11">
        <v>2.28</v>
      </c>
    </row>
    <row r="132" spans="1:6" ht="12.75" customHeight="1">
      <c r="A132" s="22"/>
      <c r="B132" s="6"/>
      <c r="C132" s="118"/>
      <c r="D132" s="110"/>
      <c r="E132" s="11"/>
      <c r="F132" s="10"/>
    </row>
    <row r="133" spans="1:6" ht="12.75" customHeight="1">
      <c r="A133" s="22" t="s">
        <v>353</v>
      </c>
      <c r="B133" s="5" t="s">
        <v>180</v>
      </c>
      <c r="C133" s="118"/>
      <c r="D133" s="110"/>
      <c r="E133" s="11"/>
      <c r="F133" s="10"/>
    </row>
    <row r="134" spans="1:6" ht="12.75" customHeight="1">
      <c r="A134" s="22"/>
      <c r="B134" s="6" t="s">
        <v>181</v>
      </c>
      <c r="C134" s="118" t="s">
        <v>163</v>
      </c>
      <c r="D134" s="110">
        <f>F134/1.2</f>
        <v>0.06666666666666667</v>
      </c>
      <c r="E134" s="11">
        <f>ROUND(D134*20%,2)</f>
        <v>0.01</v>
      </c>
      <c r="F134" s="10">
        <v>0.08</v>
      </c>
    </row>
    <row r="135" spans="1:6" ht="12.75" customHeight="1">
      <c r="A135" s="22"/>
      <c r="B135" s="6" t="s">
        <v>182</v>
      </c>
      <c r="C135" s="118" t="s">
        <v>163</v>
      </c>
      <c r="D135" s="110">
        <f>F135/1.2</f>
        <v>0.1416666666666667</v>
      </c>
      <c r="E135" s="11">
        <f>ROUND(D135*20%,2)</f>
        <v>0.03</v>
      </c>
      <c r="F135" s="10">
        <v>0.17</v>
      </c>
    </row>
    <row r="136" spans="1:6" ht="12.75" customHeight="1">
      <c r="A136" s="22"/>
      <c r="B136" s="6" t="s">
        <v>183</v>
      </c>
      <c r="C136" s="118" t="s">
        <v>163</v>
      </c>
      <c r="D136" s="110">
        <f>F136/1.2</f>
        <v>0.1416666666666667</v>
      </c>
      <c r="E136" s="11">
        <f>ROUND(D136*20%,2)</f>
        <v>0.03</v>
      </c>
      <c r="F136" s="10">
        <v>0.17</v>
      </c>
    </row>
    <row r="137" spans="1:6" ht="12.75" customHeight="1">
      <c r="A137" s="22"/>
      <c r="B137" s="6" t="s">
        <v>184</v>
      </c>
      <c r="C137" s="118" t="s">
        <v>163</v>
      </c>
      <c r="D137" s="110">
        <f>F137/1.2</f>
        <v>0.24166666666666667</v>
      </c>
      <c r="E137" s="11">
        <f>ROUND(D137*20%,2)</f>
        <v>0.05</v>
      </c>
      <c r="F137" s="11">
        <v>0.29</v>
      </c>
    </row>
    <row r="138" spans="1:6" ht="12.75" customHeight="1">
      <c r="A138" s="140"/>
      <c r="B138" s="60"/>
      <c r="C138" s="119"/>
      <c r="D138" s="841"/>
      <c r="E138" s="842"/>
      <c r="F138" s="843"/>
    </row>
    <row r="139" spans="1:7" ht="12.75" customHeight="1">
      <c r="A139" s="106"/>
      <c r="B139" s="58"/>
      <c r="C139" s="59"/>
      <c r="D139" s="107"/>
      <c r="E139" s="107"/>
      <c r="F139" s="107"/>
      <c r="G139" s="6"/>
    </row>
    <row r="140" spans="1:7" ht="12.75" customHeight="1">
      <c r="A140" s="37"/>
      <c r="B140" s="6"/>
      <c r="C140" s="43"/>
      <c r="D140" s="152"/>
      <c r="E140" s="152"/>
      <c r="F140" s="152"/>
      <c r="G140" s="6"/>
    </row>
    <row r="141" spans="1:7" ht="12.75" customHeight="1">
      <c r="A141" s="37"/>
      <c r="B141" s="6"/>
      <c r="C141" s="43"/>
      <c r="D141" s="152"/>
      <c r="E141" s="152"/>
      <c r="F141" s="152"/>
      <c r="G141" s="6"/>
    </row>
    <row r="142" spans="1:7" ht="12.75" customHeight="1">
      <c r="A142" s="37"/>
      <c r="B142" s="6"/>
      <c r="C142" s="43"/>
      <c r="D142" s="152"/>
      <c r="E142" s="152"/>
      <c r="F142" s="152"/>
      <c r="G142" s="6"/>
    </row>
    <row r="143" spans="1:7" ht="12.75" customHeight="1">
      <c r="A143" s="984" t="s">
        <v>478</v>
      </c>
      <c r="B143" s="984"/>
      <c r="C143" s="984"/>
      <c r="D143" s="984"/>
      <c r="E143" s="984"/>
      <c r="F143" s="984"/>
      <c r="G143" s="6"/>
    </row>
    <row r="144" spans="1:7" ht="12.75" customHeight="1">
      <c r="A144" s="37"/>
      <c r="B144" s="37"/>
      <c r="C144" s="37"/>
      <c r="D144" s="37"/>
      <c r="E144" s="37"/>
      <c r="F144" s="37"/>
      <c r="G144" s="6"/>
    </row>
    <row r="145" spans="1:7" ht="12.75" customHeight="1">
      <c r="A145" s="60"/>
      <c r="B145" s="60"/>
      <c r="C145" s="64"/>
      <c r="D145" s="60"/>
      <c r="E145" s="60"/>
      <c r="F145" s="60"/>
      <c r="G145" s="6"/>
    </row>
    <row r="146" spans="1:6" ht="12.75" customHeight="1">
      <c r="A146" s="985" t="s">
        <v>247</v>
      </c>
      <c r="B146" s="987" t="s">
        <v>105</v>
      </c>
      <c r="C146" s="985" t="s">
        <v>106</v>
      </c>
      <c r="D146" s="989" t="s">
        <v>284</v>
      </c>
      <c r="E146" s="987"/>
      <c r="F146" s="990"/>
    </row>
    <row r="147" spans="1:6" ht="12.75" customHeight="1">
      <c r="A147" s="986"/>
      <c r="B147" s="988"/>
      <c r="C147" s="986"/>
      <c r="D147" s="44" t="s">
        <v>282</v>
      </c>
      <c r="E147" s="44" t="s">
        <v>260</v>
      </c>
      <c r="F147" s="45" t="s">
        <v>283</v>
      </c>
    </row>
    <row r="148" spans="1:6" ht="12.75" customHeight="1">
      <c r="A148" s="87"/>
      <c r="B148" s="86"/>
      <c r="C148" s="87"/>
      <c r="D148" s="148"/>
      <c r="E148" s="87"/>
      <c r="F148" s="88"/>
    </row>
    <row r="149" spans="1:6" ht="12.75" customHeight="1">
      <c r="A149" s="149"/>
      <c r="B149" s="13" t="s">
        <v>409</v>
      </c>
      <c r="C149" s="118"/>
      <c r="D149" s="150"/>
      <c r="E149" s="151"/>
      <c r="F149" s="153"/>
    </row>
    <row r="150" spans="1:6" ht="12.75" customHeight="1">
      <c r="A150" s="149" t="s">
        <v>328</v>
      </c>
      <c r="B150" s="147" t="s">
        <v>410</v>
      </c>
      <c r="C150" s="118"/>
      <c r="D150" s="150"/>
      <c r="E150" s="151"/>
      <c r="F150" s="153"/>
    </row>
    <row r="151" spans="1:6" ht="12.75" customHeight="1">
      <c r="A151" s="149"/>
      <c r="B151" s="13" t="s">
        <v>411</v>
      </c>
      <c r="C151" s="118" t="s">
        <v>412</v>
      </c>
      <c r="D151" s="110">
        <v>8.25</v>
      </c>
      <c r="E151" s="11">
        <f>ROUND(D151*20%,2)</f>
        <v>1.65</v>
      </c>
      <c r="F151" s="10">
        <f>D151+E151</f>
        <v>9.9</v>
      </c>
    </row>
    <row r="152" spans="1:6" ht="12.75" customHeight="1">
      <c r="A152" s="187"/>
      <c r="B152" s="26"/>
      <c r="C152" s="119"/>
      <c r="D152" s="188"/>
      <c r="E152" s="15"/>
      <c r="F152" s="46"/>
    </row>
    <row r="153" spans="1:6" ht="12.75" customHeight="1">
      <c r="A153" s="149"/>
      <c r="B153" s="13"/>
      <c r="C153" s="118"/>
      <c r="D153" s="110"/>
      <c r="E153" s="11"/>
      <c r="F153" s="53"/>
    </row>
    <row r="154" spans="1:6" ht="12.75" customHeight="1">
      <c r="A154" s="13"/>
      <c r="B154" s="6" t="s">
        <v>271</v>
      </c>
      <c r="C154" s="122"/>
      <c r="D154" s="13"/>
      <c r="E154" s="11"/>
      <c r="F154" s="13"/>
    </row>
    <row r="155" spans="1:6" ht="12.75" customHeight="1">
      <c r="A155" s="13" t="s">
        <v>352</v>
      </c>
      <c r="B155" s="5" t="s">
        <v>495</v>
      </c>
      <c r="C155" s="118"/>
      <c r="D155" s="11"/>
      <c r="E155" s="11"/>
      <c r="F155" s="116"/>
    </row>
    <row r="156" spans="1:6" ht="12.75" customHeight="1">
      <c r="A156" s="13"/>
      <c r="B156" s="5" t="s">
        <v>496</v>
      </c>
      <c r="C156" s="118" t="s">
        <v>313</v>
      </c>
      <c r="D156" s="11">
        <v>15</v>
      </c>
      <c r="E156" s="11">
        <f>ROUND(D156*20%,2)</f>
        <v>3</v>
      </c>
      <c r="F156" s="10">
        <f>D156+E156</f>
        <v>18</v>
      </c>
    </row>
    <row r="157" spans="1:6" ht="12.75" customHeight="1">
      <c r="A157" s="140"/>
      <c r="B157" s="26"/>
      <c r="C157" s="119"/>
      <c r="D157" s="841"/>
      <c r="E157" s="842"/>
      <c r="F157" s="843"/>
    </row>
    <row r="158" spans="1:6" ht="12.75" customHeight="1">
      <c r="A158" s="136"/>
      <c r="B158" s="6"/>
      <c r="C158" s="118"/>
      <c r="D158" s="838"/>
      <c r="E158" s="839"/>
      <c r="F158" s="840"/>
    </row>
    <row r="159" spans="1:6" ht="12.75" customHeight="1">
      <c r="A159" s="87"/>
      <c r="B159" s="6" t="s">
        <v>259</v>
      </c>
      <c r="C159" s="118"/>
      <c r="D159" s="95"/>
      <c r="E159" s="103"/>
      <c r="F159" s="88"/>
    </row>
    <row r="160" spans="1:6" ht="12.75" customHeight="1">
      <c r="A160" s="87"/>
      <c r="B160" s="5" t="s">
        <v>377</v>
      </c>
      <c r="C160" s="118"/>
      <c r="D160" s="95"/>
      <c r="E160" s="103"/>
      <c r="F160" s="88"/>
    </row>
    <row r="161" spans="1:6" ht="12.75" customHeight="1">
      <c r="A161" s="87"/>
      <c r="B161" s="2" t="s">
        <v>407</v>
      </c>
      <c r="C161" s="118" t="s">
        <v>268</v>
      </c>
      <c r="D161" s="838"/>
      <c r="E161" s="839">
        <v>3.51</v>
      </c>
      <c r="F161" s="88"/>
    </row>
    <row r="162" spans="1:6" ht="12.75" customHeight="1">
      <c r="A162" s="87"/>
      <c r="B162" s="2" t="s">
        <v>497</v>
      </c>
      <c r="C162" s="118" t="s">
        <v>268</v>
      </c>
      <c r="D162" s="838"/>
      <c r="E162" s="839">
        <v>4</v>
      </c>
      <c r="F162" s="88"/>
    </row>
    <row r="163" spans="1:6" ht="12.75" customHeight="1">
      <c r="A163" s="111"/>
      <c r="B163" s="108"/>
      <c r="C163" s="119"/>
      <c r="D163" s="841"/>
      <c r="E163" s="842"/>
      <c r="F163" s="146"/>
    </row>
    <row r="164" spans="1:6" ht="12.75" customHeight="1">
      <c r="A164" s="87"/>
      <c r="B164" s="2"/>
      <c r="C164" s="118"/>
      <c r="D164" s="150"/>
      <c r="E164" s="151"/>
      <c r="F164" s="88"/>
    </row>
    <row r="165" spans="1:6" ht="12.75" customHeight="1">
      <c r="A165" s="87"/>
      <c r="B165" s="6" t="s">
        <v>344</v>
      </c>
      <c r="C165" s="118"/>
      <c r="D165" s="150"/>
      <c r="E165" s="151"/>
      <c r="F165" s="88"/>
    </row>
    <row r="166" spans="1:6" ht="12.75" customHeight="1">
      <c r="A166" s="87"/>
      <c r="B166" s="5" t="s">
        <v>377</v>
      </c>
      <c r="C166" s="118"/>
      <c r="D166" s="150"/>
      <c r="E166" s="151"/>
      <c r="F166" s="88"/>
    </row>
    <row r="167" spans="1:6" ht="12.75" customHeight="1">
      <c r="A167" s="87"/>
      <c r="B167" s="6" t="s">
        <v>408</v>
      </c>
      <c r="C167" s="118" t="s">
        <v>268</v>
      </c>
      <c r="D167" s="838"/>
      <c r="E167" s="839">
        <v>2.96</v>
      </c>
      <c r="F167" s="88"/>
    </row>
    <row r="168" spans="1:6" ht="12.75" customHeight="1">
      <c r="A168" s="111"/>
      <c r="B168" s="135"/>
      <c r="C168" s="111"/>
      <c r="D168" s="99"/>
      <c r="E168" s="111"/>
      <c r="F168" s="146"/>
    </row>
    <row r="169" spans="1:6" ht="12.75" customHeight="1">
      <c r="A169" s="87"/>
      <c r="B169" s="86"/>
      <c r="C169" s="87"/>
      <c r="D169" s="148"/>
      <c r="E169" s="159"/>
      <c r="F169" s="88"/>
    </row>
    <row r="170" spans="1:6" ht="12.75" customHeight="1">
      <c r="A170" s="87"/>
      <c r="B170" s="6" t="s">
        <v>427</v>
      </c>
      <c r="C170" s="118"/>
      <c r="D170" s="166"/>
      <c r="E170" s="87"/>
      <c r="F170" s="88"/>
    </row>
    <row r="171" spans="1:6" ht="12.75" customHeight="1">
      <c r="A171" s="87"/>
      <c r="B171" s="168" t="s">
        <v>498</v>
      </c>
      <c r="C171" s="118" t="s">
        <v>268</v>
      </c>
      <c r="D171" s="167"/>
      <c r="E171" s="839">
        <v>0.24</v>
      </c>
      <c r="F171" s="88"/>
    </row>
    <row r="172" spans="1:6" ht="12.75" customHeight="1">
      <c r="A172" s="87"/>
      <c r="B172" s="168" t="s">
        <v>428</v>
      </c>
      <c r="C172" s="118" t="s">
        <v>268</v>
      </c>
      <c r="D172" s="167"/>
      <c r="E172" s="844">
        <v>0.024</v>
      </c>
      <c r="F172" s="88"/>
    </row>
    <row r="173" spans="1:6" ht="12.75" customHeight="1">
      <c r="A173" s="87"/>
      <c r="B173" s="86"/>
      <c r="C173" s="87"/>
      <c r="D173" s="148"/>
      <c r="E173" s="87"/>
      <c r="F173" s="88"/>
    </row>
    <row r="174" spans="1:6" ht="12.75" customHeight="1">
      <c r="A174" s="159"/>
      <c r="B174" s="145"/>
      <c r="C174" s="159"/>
      <c r="D174" s="160"/>
      <c r="E174" s="159"/>
      <c r="F174" s="161"/>
    </row>
    <row r="175" spans="1:6" ht="12.75" customHeight="1">
      <c r="A175" s="22"/>
      <c r="B175" s="6" t="s">
        <v>169</v>
      </c>
      <c r="C175" s="118"/>
      <c r="D175" s="8"/>
      <c r="E175" s="22"/>
      <c r="F175" s="23"/>
    </row>
    <row r="176" spans="1:6" ht="12.75" customHeight="1">
      <c r="A176" s="22" t="s">
        <v>319</v>
      </c>
      <c r="B176" s="90" t="s">
        <v>395</v>
      </c>
      <c r="C176" s="118"/>
      <c r="D176" s="22"/>
      <c r="E176" s="22"/>
      <c r="F176" s="23"/>
    </row>
    <row r="177" spans="1:6" ht="12.75" customHeight="1">
      <c r="A177" s="22"/>
      <c r="B177" s="92" t="s">
        <v>396</v>
      </c>
      <c r="C177" s="118" t="s">
        <v>170</v>
      </c>
      <c r="D177" s="22"/>
      <c r="E177" s="22"/>
      <c r="F177" s="23"/>
    </row>
    <row r="178" spans="1:6" ht="12.75" customHeight="1">
      <c r="A178" s="22"/>
      <c r="B178" s="92"/>
      <c r="C178" s="118"/>
      <c r="D178" s="22"/>
      <c r="E178" s="22"/>
      <c r="F178" s="23"/>
    </row>
    <row r="179" spans="1:6" ht="12.75" customHeight="1">
      <c r="A179" s="22" t="s">
        <v>345</v>
      </c>
      <c r="B179" s="90" t="s">
        <v>346</v>
      </c>
      <c r="C179" s="118"/>
      <c r="D179" s="22"/>
      <c r="E179" s="22"/>
      <c r="F179" s="23"/>
    </row>
    <row r="180" spans="1:6" ht="12.75" customHeight="1">
      <c r="A180" s="22"/>
      <c r="B180" s="91" t="s">
        <v>302</v>
      </c>
      <c r="C180" s="995" t="s">
        <v>401</v>
      </c>
      <c r="D180" s="22"/>
      <c r="E180" s="22"/>
      <c r="F180" s="23"/>
    </row>
    <row r="181" spans="1:6" ht="12.75" customHeight="1">
      <c r="A181" s="22"/>
      <c r="B181" s="91" t="s">
        <v>303</v>
      </c>
      <c r="C181" s="994"/>
      <c r="D181" s="34"/>
      <c r="E181" s="34"/>
      <c r="F181" s="13"/>
    </row>
    <row r="182" spans="1:6" ht="12.75" customHeight="1">
      <c r="A182" s="22"/>
      <c r="B182" s="92" t="s">
        <v>347</v>
      </c>
      <c r="C182" s="994"/>
      <c r="D182" s="34"/>
      <c r="E182" s="34"/>
      <c r="F182" s="13"/>
    </row>
    <row r="183" spans="1:6" ht="12.75" customHeight="1">
      <c r="A183" s="22"/>
      <c r="B183" s="6"/>
      <c r="C183" s="124"/>
      <c r="D183" s="34"/>
      <c r="E183" s="34"/>
      <c r="F183" s="13"/>
    </row>
    <row r="184" spans="1:6" ht="12.75" customHeight="1">
      <c r="A184" s="22" t="s">
        <v>318</v>
      </c>
      <c r="B184" s="5" t="s">
        <v>373</v>
      </c>
      <c r="C184" s="118"/>
      <c r="D184" s="34"/>
      <c r="E184" s="34"/>
      <c r="F184" s="13"/>
    </row>
    <row r="185" spans="1:6" ht="12.75" customHeight="1">
      <c r="A185" s="22"/>
      <c r="B185" s="92" t="s">
        <v>348</v>
      </c>
      <c r="C185" s="994" t="s">
        <v>402</v>
      </c>
      <c r="D185" s="34"/>
      <c r="E185" s="34"/>
      <c r="F185" s="13"/>
    </row>
    <row r="186" spans="1:6" ht="12.75" customHeight="1">
      <c r="A186" s="22"/>
      <c r="B186" s="92" t="s">
        <v>349</v>
      </c>
      <c r="C186" s="994"/>
      <c r="D186" s="34"/>
      <c r="E186" s="34"/>
      <c r="F186" s="13"/>
    </row>
    <row r="187" spans="1:6" ht="12.75" customHeight="1">
      <c r="A187" s="22"/>
      <c r="B187" s="92" t="s">
        <v>350</v>
      </c>
      <c r="C187" s="994"/>
      <c r="D187" s="34"/>
      <c r="E187" s="34"/>
      <c r="F187" s="13"/>
    </row>
    <row r="188" spans="1:6" ht="12.75" customHeight="1">
      <c r="A188" s="22"/>
      <c r="B188" s="92" t="s">
        <v>374</v>
      </c>
      <c r="C188" s="994"/>
      <c r="D188" s="11"/>
      <c r="E188" s="11"/>
      <c r="F188" s="10"/>
    </row>
    <row r="189" spans="1:6" ht="12.75" customHeight="1">
      <c r="A189" s="22"/>
      <c r="B189" s="92"/>
      <c r="C189" s="134"/>
      <c r="D189" s="11"/>
      <c r="E189" s="11"/>
      <c r="F189" s="10"/>
    </row>
    <row r="190" spans="1:6" ht="12.75" customHeight="1">
      <c r="A190" s="22" t="s">
        <v>317</v>
      </c>
      <c r="B190" s="5" t="s">
        <v>403</v>
      </c>
      <c r="C190" s="134"/>
      <c r="D190" s="34"/>
      <c r="E190" s="34"/>
      <c r="F190" s="13"/>
    </row>
    <row r="191" spans="1:6" ht="12.75" customHeight="1">
      <c r="A191" s="22"/>
      <c r="B191" s="157" t="s">
        <v>416</v>
      </c>
      <c r="C191" s="134"/>
      <c r="D191" s="11"/>
      <c r="E191" s="11"/>
      <c r="F191" s="10"/>
    </row>
    <row r="192" spans="1:6" ht="12.75" customHeight="1">
      <c r="A192" s="22"/>
      <c r="B192" s="92" t="s">
        <v>404</v>
      </c>
      <c r="C192" s="134" t="s">
        <v>405</v>
      </c>
      <c r="D192" s="11">
        <f>F192/1.2</f>
        <v>8.333333333333334</v>
      </c>
      <c r="E192" s="11">
        <f>ROUND(D192*20%,2)</f>
        <v>1.67</v>
      </c>
      <c r="F192" s="10">
        <v>10</v>
      </c>
    </row>
    <row r="193" spans="1:6" ht="12.75" customHeight="1">
      <c r="A193" s="22"/>
      <c r="B193" s="92"/>
      <c r="C193" s="134"/>
      <c r="D193" s="11"/>
      <c r="E193" s="11"/>
      <c r="F193" s="10"/>
    </row>
    <row r="194" spans="1:6" ht="12.75" customHeight="1">
      <c r="A194" s="22" t="s">
        <v>317</v>
      </c>
      <c r="B194" s="5" t="s">
        <v>189</v>
      </c>
      <c r="C194" s="118" t="s">
        <v>190</v>
      </c>
      <c r="D194" s="11"/>
      <c r="E194" s="11"/>
      <c r="F194" s="10"/>
    </row>
    <row r="195" spans="1:6" ht="12.75" customHeight="1">
      <c r="A195" s="22"/>
      <c r="B195" s="1"/>
      <c r="C195" s="124"/>
      <c r="D195" s="11"/>
      <c r="E195" s="11"/>
      <c r="F195" s="10"/>
    </row>
    <row r="196" spans="1:6" ht="12.75" customHeight="1">
      <c r="A196" s="22" t="s">
        <v>318</v>
      </c>
      <c r="B196" s="5" t="s">
        <v>356</v>
      </c>
      <c r="C196" s="118" t="s">
        <v>190</v>
      </c>
      <c r="D196" s="169"/>
      <c r="E196" s="11"/>
      <c r="F196" s="10"/>
    </row>
    <row r="197" spans="1:6" ht="12.75" customHeight="1">
      <c r="A197" s="22"/>
      <c r="B197" s="2"/>
      <c r="C197" s="118"/>
      <c r="D197" s="11"/>
      <c r="E197" s="11"/>
      <c r="F197" s="53"/>
    </row>
    <row r="198" spans="1:6" ht="12.75" customHeight="1">
      <c r="A198" s="19"/>
      <c r="B198" s="109"/>
      <c r="C198" s="117"/>
      <c r="D198" s="39"/>
      <c r="E198" s="39"/>
      <c r="F198" s="96"/>
    </row>
    <row r="199" spans="1:6" ht="12.75" customHeight="1">
      <c r="A199" s="22"/>
      <c r="B199" s="6" t="s">
        <v>437</v>
      </c>
      <c r="C199" s="118"/>
      <c r="D199" s="11"/>
      <c r="E199" s="11"/>
      <c r="F199" s="10"/>
    </row>
    <row r="200" spans="1:6" ht="12.75" customHeight="1">
      <c r="A200" s="13" t="s">
        <v>361</v>
      </c>
      <c r="B200" s="5" t="s">
        <v>520</v>
      </c>
      <c r="C200" s="130"/>
      <c r="D200" s="11"/>
      <c r="E200" s="11"/>
      <c r="F200" s="53"/>
    </row>
    <row r="201" spans="1:6" ht="12.75" customHeight="1">
      <c r="A201" s="13"/>
      <c r="B201" s="6" t="s">
        <v>362</v>
      </c>
      <c r="C201" s="118" t="s">
        <v>163</v>
      </c>
      <c r="D201" s="11">
        <f>F201/1.2</f>
        <v>1.6666666666666667</v>
      </c>
      <c r="E201" s="11">
        <f>ROUND(D201*20%,2)</f>
        <v>0.33</v>
      </c>
      <c r="F201" s="10">
        <v>2</v>
      </c>
    </row>
    <row r="202" spans="1:6" ht="12.75" customHeight="1">
      <c r="A202" s="165"/>
      <c r="B202" s="13" t="s">
        <v>435</v>
      </c>
      <c r="C202" s="118" t="s">
        <v>163</v>
      </c>
      <c r="D202" s="11">
        <f>F202/1.2</f>
        <v>0.8333333333333334</v>
      </c>
      <c r="E202" s="11">
        <f>ROUND(D202*20%,2)</f>
        <v>0.17</v>
      </c>
      <c r="F202" s="10">
        <v>1</v>
      </c>
    </row>
    <row r="203" spans="1:6" ht="12.75" customHeight="1">
      <c r="A203" s="165"/>
      <c r="B203" s="13"/>
      <c r="C203" s="118"/>
      <c r="D203" s="110"/>
      <c r="E203" s="11"/>
      <c r="F203" s="10"/>
    </row>
    <row r="204" spans="1:6" ht="12.75" customHeight="1">
      <c r="A204" s="165" t="s">
        <v>361</v>
      </c>
      <c r="B204" s="147" t="s">
        <v>522</v>
      </c>
      <c r="C204" s="118"/>
      <c r="D204" s="110"/>
      <c r="E204" s="11"/>
      <c r="F204" s="116"/>
    </row>
    <row r="205" spans="1:6" ht="12.75" customHeight="1">
      <c r="A205" s="8"/>
      <c r="B205" s="13" t="s">
        <v>487</v>
      </c>
      <c r="C205" s="118" t="s">
        <v>163</v>
      </c>
      <c r="D205" s="996" t="s">
        <v>488</v>
      </c>
      <c r="E205" s="997"/>
      <c r="F205" s="975"/>
    </row>
    <row r="206" spans="1:6" ht="12.75" customHeight="1">
      <c r="A206" s="8"/>
      <c r="B206" s="13" t="s">
        <v>489</v>
      </c>
      <c r="C206" s="118" t="s">
        <v>163</v>
      </c>
      <c r="D206" s="996" t="s">
        <v>490</v>
      </c>
      <c r="E206" s="997"/>
      <c r="F206" s="975"/>
    </row>
    <row r="207" spans="1:6" ht="12.75" customHeight="1">
      <c r="A207" s="8"/>
      <c r="B207" s="13" t="s">
        <v>491</v>
      </c>
      <c r="C207" s="118" t="s">
        <v>163</v>
      </c>
      <c r="D207" s="996" t="s">
        <v>492</v>
      </c>
      <c r="E207" s="997"/>
      <c r="F207" s="975"/>
    </row>
    <row r="208" spans="1:6" ht="12.75" customHeight="1">
      <c r="A208" s="8"/>
      <c r="B208" s="122" t="s">
        <v>519</v>
      </c>
      <c r="C208" s="118"/>
      <c r="D208" s="189"/>
      <c r="E208" s="218"/>
      <c r="F208" s="190"/>
    </row>
    <row r="209" spans="1:6" ht="12.75" customHeight="1">
      <c r="A209" s="8"/>
      <c r="B209" s="122" t="s">
        <v>493</v>
      </c>
      <c r="C209" s="118"/>
      <c r="D209" s="189"/>
      <c r="E209" s="218"/>
      <c r="F209" s="190"/>
    </row>
    <row r="210" spans="1:6" ht="12.75" customHeight="1">
      <c r="A210" s="191"/>
      <c r="B210" s="129" t="s">
        <v>494</v>
      </c>
      <c r="C210" s="119"/>
      <c r="D210" s="192"/>
      <c r="E210" s="40"/>
      <c r="F210" s="186"/>
    </row>
    <row r="211" spans="1:6" ht="12.75" customHeight="1">
      <c r="A211" s="77"/>
      <c r="B211" s="66"/>
      <c r="C211" s="59"/>
      <c r="D211" s="210"/>
      <c r="E211" s="210"/>
      <c r="F211" s="211"/>
    </row>
    <row r="212" spans="1:6" ht="12.75" customHeight="1">
      <c r="A212" s="3"/>
      <c r="B212" s="65"/>
      <c r="C212" s="43"/>
      <c r="D212" s="30"/>
      <c r="E212" s="30"/>
      <c r="F212" s="209"/>
    </row>
    <row r="213" spans="1:6" ht="12.75" customHeight="1">
      <c r="A213" s="86"/>
      <c r="B213" s="86"/>
      <c r="C213" s="86"/>
      <c r="D213" s="86"/>
      <c r="E213" s="86"/>
      <c r="F213" s="86"/>
    </row>
    <row r="214" spans="1:6" ht="12.75" customHeight="1">
      <c r="A214" s="984" t="s">
        <v>245</v>
      </c>
      <c r="B214" s="984"/>
      <c r="C214" s="984"/>
      <c r="D214" s="984"/>
      <c r="E214" s="984"/>
      <c r="F214" s="984"/>
    </row>
    <row r="215" spans="1:6" ht="12.75" customHeight="1">
      <c r="A215" s="37"/>
      <c r="B215" s="37"/>
      <c r="C215" s="37"/>
      <c r="D215" s="37"/>
      <c r="E215" s="37"/>
      <c r="F215" s="37"/>
    </row>
    <row r="216" spans="1:5" ht="12.75" customHeight="1">
      <c r="A216" s="71"/>
      <c r="B216" s="71"/>
      <c r="C216" s="72"/>
      <c r="D216" s="37"/>
      <c r="E216" s="37"/>
    </row>
    <row r="217" spans="1:6" ht="12.75" customHeight="1">
      <c r="A217" s="985" t="s">
        <v>247</v>
      </c>
      <c r="B217" s="987" t="s">
        <v>105</v>
      </c>
      <c r="C217" s="985" t="s">
        <v>106</v>
      </c>
      <c r="D217" s="989" t="s">
        <v>284</v>
      </c>
      <c r="E217" s="987"/>
      <c r="F217" s="990"/>
    </row>
    <row r="218" spans="1:6" ht="12.75" customHeight="1">
      <c r="A218" s="986"/>
      <c r="B218" s="988"/>
      <c r="C218" s="986"/>
      <c r="D218" s="44" t="s">
        <v>282</v>
      </c>
      <c r="E218" s="44" t="s">
        <v>260</v>
      </c>
      <c r="F218" s="45" t="s">
        <v>283</v>
      </c>
    </row>
    <row r="219" spans="1:6" ht="12.75" customHeight="1">
      <c r="A219" s="87"/>
      <c r="B219" s="86"/>
      <c r="C219" s="87"/>
      <c r="D219" s="87"/>
      <c r="E219" s="87"/>
      <c r="F219" s="88"/>
    </row>
    <row r="220" spans="1:6" ht="12.75" customHeight="1">
      <c r="A220" s="22"/>
      <c r="B220" s="5" t="s">
        <v>238</v>
      </c>
      <c r="C220" s="118"/>
      <c r="D220" s="9"/>
      <c r="E220" s="9"/>
      <c r="F220" s="50"/>
    </row>
    <row r="221" spans="1:6" ht="12.75" customHeight="1">
      <c r="A221" s="22"/>
      <c r="B221" s="6"/>
      <c r="C221" s="118"/>
      <c r="D221" s="34"/>
      <c r="E221" s="34"/>
      <c r="F221" s="50"/>
    </row>
    <row r="222" spans="1:6" ht="12.75" customHeight="1">
      <c r="A222" s="22"/>
      <c r="B222" s="6" t="s">
        <v>249</v>
      </c>
      <c r="C222" s="994" t="s">
        <v>239</v>
      </c>
      <c r="D222" s="34"/>
      <c r="E222" s="34"/>
      <c r="F222" s="50"/>
    </row>
    <row r="223" spans="1:6" ht="12.75" customHeight="1">
      <c r="A223" s="22"/>
      <c r="B223" s="6"/>
      <c r="C223" s="994"/>
      <c r="D223" s="34"/>
      <c r="E223" s="34"/>
      <c r="F223" s="50"/>
    </row>
    <row r="224" spans="1:6" ht="12.75" customHeight="1">
      <c r="A224" s="22"/>
      <c r="B224" s="61" t="s">
        <v>414</v>
      </c>
      <c r="C224" s="994"/>
      <c r="D224" s="34"/>
      <c r="E224" s="34"/>
      <c r="F224" s="35"/>
    </row>
    <row r="225" spans="1:6" ht="12.75" customHeight="1">
      <c r="A225" s="22"/>
      <c r="B225" s="6" t="s">
        <v>413</v>
      </c>
      <c r="C225" s="994"/>
      <c r="D225" s="34"/>
      <c r="E225" s="34"/>
      <c r="F225" s="35"/>
    </row>
    <row r="226" spans="1:6" ht="12.75" customHeight="1">
      <c r="A226" s="22"/>
      <c r="B226" s="5"/>
      <c r="C226" s="118"/>
      <c r="D226" s="34"/>
      <c r="E226" s="34"/>
      <c r="F226" s="35"/>
    </row>
    <row r="227" spans="1:6" ht="12.75" customHeight="1">
      <c r="A227" s="22" t="s">
        <v>317</v>
      </c>
      <c r="B227" s="5" t="s">
        <v>406</v>
      </c>
      <c r="C227" s="118"/>
      <c r="D227" s="34"/>
      <c r="E227" s="34"/>
      <c r="F227" s="35"/>
    </row>
    <row r="228" spans="1:6" ht="12.75" customHeight="1">
      <c r="A228" s="22"/>
      <c r="B228" s="2" t="s">
        <v>262</v>
      </c>
      <c r="C228" s="118" t="s">
        <v>167</v>
      </c>
      <c r="D228" s="11">
        <f>F228/1.2</f>
        <v>150</v>
      </c>
      <c r="E228" s="11">
        <f>ROUND(D228*20%,2)</f>
        <v>30</v>
      </c>
      <c r="F228" s="53">
        <v>180</v>
      </c>
    </row>
    <row r="229" spans="1:6" ht="12.75" customHeight="1">
      <c r="A229" s="22"/>
      <c r="B229" s="2" t="s">
        <v>261</v>
      </c>
      <c r="C229" s="118" t="s">
        <v>167</v>
      </c>
      <c r="D229" s="11">
        <f>F229/1.2</f>
        <v>177.5</v>
      </c>
      <c r="E229" s="11">
        <f>ROUND(D229*20%,2)</f>
        <v>35.5</v>
      </c>
      <c r="F229" s="53">
        <v>213</v>
      </c>
    </row>
    <row r="230" spans="1:6" ht="12.75" customHeight="1">
      <c r="A230" s="22"/>
      <c r="B230" s="2"/>
      <c r="C230" s="127"/>
      <c r="D230" s="11"/>
      <c r="E230" s="11"/>
      <c r="F230" s="53"/>
    </row>
    <row r="231" spans="1:6" ht="12.75" customHeight="1">
      <c r="A231" s="19"/>
      <c r="B231" s="58"/>
      <c r="C231" s="163"/>
      <c r="D231" s="164"/>
      <c r="E231" s="164"/>
      <c r="F231" s="21"/>
    </row>
    <row r="232" spans="1:6" ht="12.75" customHeight="1">
      <c r="A232" s="22"/>
      <c r="B232" s="165" t="s">
        <v>481</v>
      </c>
      <c r="C232" s="118"/>
      <c r="D232" s="31"/>
      <c r="E232" s="31"/>
      <c r="F232" s="13"/>
    </row>
    <row r="233" spans="1:6" ht="12.75" customHeight="1">
      <c r="A233" s="22"/>
      <c r="B233" s="165"/>
      <c r="C233" s="118"/>
      <c r="D233" s="31"/>
      <c r="E233" s="31"/>
      <c r="F233" s="13"/>
    </row>
    <row r="234" spans="1:6" ht="12.75" customHeight="1">
      <c r="A234" s="22" t="s">
        <v>354</v>
      </c>
      <c r="B234" s="5" t="s">
        <v>185</v>
      </c>
      <c r="C234" s="991" t="s">
        <v>186</v>
      </c>
      <c r="D234" s="993"/>
      <c r="E234" s="31"/>
      <c r="F234" s="13"/>
    </row>
    <row r="235" spans="1:6" ht="12.75" customHeight="1">
      <c r="A235" s="22" t="s">
        <v>355</v>
      </c>
      <c r="B235" s="5" t="s">
        <v>187</v>
      </c>
      <c r="C235" s="991" t="s">
        <v>188</v>
      </c>
      <c r="D235" s="993"/>
      <c r="E235" s="31"/>
      <c r="F235" s="13"/>
    </row>
    <row r="236" spans="1:6" ht="12.75" customHeight="1">
      <c r="A236" s="13" t="s">
        <v>379</v>
      </c>
      <c r="B236" s="5" t="s">
        <v>381</v>
      </c>
      <c r="C236" s="118" t="s">
        <v>313</v>
      </c>
      <c r="D236" s="11">
        <f>F236/1.2</f>
        <v>13</v>
      </c>
      <c r="E236" s="11">
        <f>ROUND(D236*20%,2)</f>
        <v>2.6</v>
      </c>
      <c r="F236" s="116">
        <v>15.6</v>
      </c>
    </row>
    <row r="237" spans="1:6" ht="12.75" customHeight="1">
      <c r="A237" s="24"/>
      <c r="B237" s="60"/>
      <c r="C237" s="128"/>
      <c r="D237" s="40"/>
      <c r="E237" s="40"/>
      <c r="F237" s="26"/>
    </row>
    <row r="238" spans="1:6" ht="12.75" customHeight="1">
      <c r="A238" s="22"/>
      <c r="B238" s="2"/>
      <c r="C238" s="117"/>
      <c r="D238" s="11"/>
      <c r="E238" s="11"/>
      <c r="F238" s="53"/>
    </row>
    <row r="239" spans="1:6" ht="12.75" customHeight="1">
      <c r="A239" s="13"/>
      <c r="B239" s="6" t="s">
        <v>421</v>
      </c>
      <c r="C239" s="118"/>
      <c r="D239" s="11"/>
      <c r="E239" s="11"/>
      <c r="F239" s="116"/>
    </row>
    <row r="240" spans="1:6" ht="12.75" customHeight="1">
      <c r="A240" s="13"/>
      <c r="B240" s="6"/>
      <c r="C240" s="118"/>
      <c r="D240" s="11"/>
      <c r="E240" s="11"/>
      <c r="F240" s="116"/>
    </row>
    <row r="241" spans="1:6" ht="12.75" customHeight="1">
      <c r="A241" s="13" t="s">
        <v>378</v>
      </c>
      <c r="B241" s="5" t="s">
        <v>380</v>
      </c>
      <c r="C241" s="118" t="s">
        <v>313</v>
      </c>
      <c r="D241" s="11">
        <f>F241/1.2</f>
        <v>15</v>
      </c>
      <c r="E241" s="11">
        <f>ROUND(D241*20%,2)</f>
        <v>3</v>
      </c>
      <c r="F241" s="116">
        <v>18</v>
      </c>
    </row>
    <row r="242" spans="1:6" ht="12.75" customHeight="1">
      <c r="A242" s="24"/>
      <c r="B242" s="108"/>
      <c r="C242" s="119"/>
      <c r="D242" s="15"/>
      <c r="E242" s="15"/>
      <c r="F242" s="46"/>
    </row>
    <row r="243" spans="1:6" ht="12.75" customHeight="1">
      <c r="A243" s="22"/>
      <c r="B243" s="2"/>
      <c r="C243" s="118"/>
      <c r="D243" s="11"/>
      <c r="E243" s="11"/>
      <c r="F243" s="53"/>
    </row>
    <row r="244" spans="1:6" ht="12.75" customHeight="1">
      <c r="A244" s="13"/>
      <c r="B244" s="6" t="s">
        <v>315</v>
      </c>
      <c r="C244" s="131"/>
      <c r="D244" s="78"/>
      <c r="E244" s="79"/>
      <c r="F244" s="80"/>
    </row>
    <row r="245" spans="1:6" ht="12.75" customHeight="1">
      <c r="A245" s="13"/>
      <c r="B245" s="6"/>
      <c r="C245" s="131"/>
      <c r="D245" s="78"/>
      <c r="E245" s="79"/>
      <c r="F245" s="80"/>
    </row>
    <row r="246" spans="1:6" ht="12.75" customHeight="1">
      <c r="A246" s="13"/>
      <c r="B246" s="67" t="s">
        <v>270</v>
      </c>
      <c r="C246" s="131"/>
      <c r="D246" s="51"/>
      <c r="E246" s="82"/>
      <c r="F246" s="80"/>
    </row>
    <row r="247" spans="1:6" ht="12.75" customHeight="1">
      <c r="A247" s="13"/>
      <c r="B247" s="6" t="s">
        <v>281</v>
      </c>
      <c r="C247" s="131"/>
      <c r="D247" s="52"/>
      <c r="E247" s="81"/>
      <c r="F247" s="80"/>
    </row>
    <row r="248" spans="1:6" ht="12.75" customHeight="1">
      <c r="A248" s="13"/>
      <c r="B248" s="6" t="s">
        <v>269</v>
      </c>
      <c r="C248" s="131" t="s">
        <v>268</v>
      </c>
      <c r="D248" s="83"/>
      <c r="E248" s="142">
        <v>0.05</v>
      </c>
      <c r="F248" s="97"/>
    </row>
    <row r="249" spans="1:6" ht="12.75" customHeight="1">
      <c r="A249" s="13"/>
      <c r="B249" s="6"/>
      <c r="C249" s="131"/>
      <c r="D249" s="83"/>
      <c r="E249" s="82"/>
      <c r="F249" s="97"/>
    </row>
    <row r="250" spans="1:6" ht="12.75" customHeight="1">
      <c r="A250" s="13" t="s">
        <v>328</v>
      </c>
      <c r="B250" s="67" t="s">
        <v>307</v>
      </c>
      <c r="C250" s="132"/>
      <c r="D250" s="78"/>
      <c r="E250" s="79"/>
      <c r="F250" s="53"/>
    </row>
    <row r="251" spans="1:6" ht="12.75" customHeight="1">
      <c r="A251" s="13"/>
      <c r="B251" s="2" t="s">
        <v>308</v>
      </c>
      <c r="C251" s="132" t="s">
        <v>250</v>
      </c>
      <c r="D251" s="11">
        <f>F251/1.2</f>
        <v>2.8333333333333335</v>
      </c>
      <c r="E251" s="11">
        <f>ROUND(D251*20%,2)</f>
        <v>0.57</v>
      </c>
      <c r="F251" s="53">
        <v>3.4</v>
      </c>
    </row>
    <row r="252" spans="1:6" ht="12.75" customHeight="1">
      <c r="A252" s="13"/>
      <c r="B252" s="2" t="s">
        <v>309</v>
      </c>
      <c r="C252" s="132" t="s">
        <v>250</v>
      </c>
      <c r="D252" s="11">
        <f>F252/1.2</f>
        <v>1.3916666666666666</v>
      </c>
      <c r="E252" s="11">
        <f>ROUND(D252*20%,2)</f>
        <v>0.28</v>
      </c>
      <c r="F252" s="53">
        <v>1.67</v>
      </c>
    </row>
    <row r="253" spans="1:6" ht="12.75" customHeight="1">
      <c r="A253" s="22"/>
      <c r="B253" s="85" t="s">
        <v>415</v>
      </c>
      <c r="C253" s="132"/>
      <c r="D253" s="98"/>
      <c r="E253" s="38"/>
      <c r="F253" s="53"/>
    </row>
    <row r="254" spans="1:6" ht="12.75" customHeight="1">
      <c r="A254" s="24"/>
      <c r="B254" s="112"/>
      <c r="C254" s="133"/>
      <c r="D254" s="113"/>
      <c r="E254" s="114"/>
      <c r="F254" s="46"/>
    </row>
    <row r="255" spans="1:6" ht="12.75" customHeight="1">
      <c r="A255" s="22"/>
      <c r="B255" s="85"/>
      <c r="C255" s="132"/>
      <c r="D255" s="98"/>
      <c r="E255" s="38"/>
      <c r="F255" s="53"/>
    </row>
    <row r="256" spans="1:6" ht="12.75" customHeight="1">
      <c r="A256" s="22"/>
      <c r="B256" s="5" t="s">
        <v>191</v>
      </c>
      <c r="C256" s="162"/>
      <c r="D256" s="13"/>
      <c r="E256" s="13"/>
      <c r="F256" s="23"/>
    </row>
    <row r="257" spans="1:6" ht="12.75" customHeight="1">
      <c r="A257" s="22"/>
      <c r="B257" s="5" t="s">
        <v>363</v>
      </c>
      <c r="C257" s="130"/>
      <c r="D257" s="13"/>
      <c r="E257" s="13"/>
      <c r="F257" s="23"/>
    </row>
    <row r="258" spans="1:6" ht="12.75" customHeight="1">
      <c r="A258" s="22"/>
      <c r="B258" s="73"/>
      <c r="C258" s="122"/>
      <c r="D258" s="13"/>
      <c r="E258" s="13"/>
      <c r="F258" s="23"/>
    </row>
    <row r="259" spans="1:6" ht="12.75" customHeight="1">
      <c r="A259" s="22" t="s">
        <v>357</v>
      </c>
      <c r="B259" s="6" t="s">
        <v>192</v>
      </c>
      <c r="C259" s="122"/>
      <c r="D259" s="42"/>
      <c r="E259" s="42"/>
      <c r="F259" s="23"/>
    </row>
    <row r="260" spans="1:6" ht="12.75" customHeight="1">
      <c r="A260" s="22"/>
      <c r="B260" s="6" t="s">
        <v>193</v>
      </c>
      <c r="C260" s="118" t="s">
        <v>310</v>
      </c>
      <c r="D260" s="11">
        <f aca="true" t="shared" si="4" ref="D260:D265">F260/1.2</f>
        <v>0.11666666666666668</v>
      </c>
      <c r="E260" s="11">
        <f aca="true" t="shared" si="5" ref="E260:E265">ROUND(D260*20%,2)</f>
        <v>0.02</v>
      </c>
      <c r="F260" s="53">
        <v>0.14</v>
      </c>
    </row>
    <row r="261" spans="1:6" ht="12.75" customHeight="1">
      <c r="A261" s="22"/>
      <c r="B261" s="6" t="s">
        <v>194</v>
      </c>
      <c r="C261" s="118" t="s">
        <v>310</v>
      </c>
      <c r="D261" s="11">
        <f t="shared" si="4"/>
        <v>0.15833333333333335</v>
      </c>
      <c r="E261" s="11">
        <f t="shared" si="5"/>
        <v>0.03</v>
      </c>
      <c r="F261" s="53">
        <v>0.19</v>
      </c>
    </row>
    <row r="262" spans="1:6" ht="12.75" customHeight="1">
      <c r="A262" s="22"/>
      <c r="B262" s="6" t="s">
        <v>195</v>
      </c>
      <c r="C262" s="118" t="s">
        <v>310</v>
      </c>
      <c r="D262" s="11">
        <f t="shared" si="4"/>
        <v>0.19166666666666668</v>
      </c>
      <c r="E262" s="11">
        <f t="shared" si="5"/>
        <v>0.04</v>
      </c>
      <c r="F262" s="53">
        <v>0.23</v>
      </c>
    </row>
    <row r="263" spans="1:6" ht="12.75" customHeight="1">
      <c r="A263" s="22"/>
      <c r="B263" s="6" t="s">
        <v>360</v>
      </c>
      <c r="C263" s="118" t="s">
        <v>310</v>
      </c>
      <c r="D263" s="11">
        <f t="shared" si="4"/>
        <v>0.3</v>
      </c>
      <c r="E263" s="11">
        <f t="shared" si="5"/>
        <v>0.06</v>
      </c>
      <c r="F263" s="53">
        <v>0.36</v>
      </c>
    </row>
    <row r="264" spans="1:6" ht="12.75" customHeight="1">
      <c r="A264" s="22"/>
      <c r="B264" s="6" t="s">
        <v>426</v>
      </c>
      <c r="C264" s="118" t="s">
        <v>310</v>
      </c>
      <c r="D264" s="11">
        <f t="shared" si="4"/>
        <v>0.3</v>
      </c>
      <c r="E264" s="11">
        <f t="shared" si="5"/>
        <v>0.06</v>
      </c>
      <c r="F264" s="53">
        <v>0.36</v>
      </c>
    </row>
    <row r="265" spans="1:6" ht="12.75" customHeight="1">
      <c r="A265" s="22"/>
      <c r="B265" s="6" t="s">
        <v>503</v>
      </c>
      <c r="C265" s="118" t="s">
        <v>310</v>
      </c>
      <c r="D265" s="11">
        <f t="shared" si="4"/>
        <v>0.3</v>
      </c>
      <c r="E265" s="11">
        <f t="shared" si="5"/>
        <v>0.06</v>
      </c>
      <c r="F265" s="53">
        <v>0.36</v>
      </c>
    </row>
    <row r="266" spans="1:6" ht="12.75" customHeight="1">
      <c r="A266" s="22"/>
      <c r="B266" s="6" t="s">
        <v>197</v>
      </c>
      <c r="C266" s="122"/>
      <c r="D266" s="11"/>
      <c r="E266" s="11"/>
      <c r="F266" s="53"/>
    </row>
    <row r="267" spans="1:6" ht="12.75" customHeight="1">
      <c r="A267" s="22"/>
      <c r="B267" s="6"/>
      <c r="C267" s="122"/>
      <c r="D267" s="11"/>
      <c r="E267" s="11"/>
      <c r="F267" s="53"/>
    </row>
    <row r="268" spans="1:6" ht="12.75" customHeight="1">
      <c r="A268" s="22" t="s">
        <v>358</v>
      </c>
      <c r="B268" s="6" t="s">
        <v>359</v>
      </c>
      <c r="C268" s="122"/>
      <c r="D268" s="11"/>
      <c r="E268" s="11"/>
      <c r="F268" s="10"/>
    </row>
    <row r="269" spans="1:6" ht="12.75" customHeight="1">
      <c r="A269" s="22"/>
      <c r="B269" s="6" t="s">
        <v>198</v>
      </c>
      <c r="C269" s="118" t="s">
        <v>163</v>
      </c>
      <c r="D269" s="11">
        <f aca="true" t="shared" si="6" ref="D269:D276">F269/1.2</f>
        <v>0.5833333333333334</v>
      </c>
      <c r="E269" s="11">
        <f aca="true" t="shared" si="7" ref="E269:E276">ROUND(D269*20%,2)</f>
        <v>0.12</v>
      </c>
      <c r="F269" s="10">
        <v>0.7</v>
      </c>
    </row>
    <row r="270" spans="1:6" ht="12.75" customHeight="1">
      <c r="A270" s="22"/>
      <c r="B270" s="6" t="s">
        <v>94</v>
      </c>
      <c r="C270" s="118" t="s">
        <v>95</v>
      </c>
      <c r="D270" s="11">
        <f>F270/1.2</f>
        <v>0.5833333333333334</v>
      </c>
      <c r="E270" s="11">
        <f t="shared" si="7"/>
        <v>0.12</v>
      </c>
      <c r="F270" s="10">
        <v>0.7</v>
      </c>
    </row>
    <row r="271" spans="1:6" ht="12.75" customHeight="1">
      <c r="A271" s="22"/>
      <c r="B271" s="4" t="s">
        <v>500</v>
      </c>
      <c r="C271" s="118" t="s">
        <v>200</v>
      </c>
      <c r="D271" s="11">
        <f t="shared" si="6"/>
        <v>0.8</v>
      </c>
      <c r="E271" s="11">
        <f t="shared" si="7"/>
        <v>0.16</v>
      </c>
      <c r="F271" s="10">
        <v>0.96</v>
      </c>
    </row>
    <row r="272" spans="1:6" ht="12.75" customHeight="1">
      <c r="A272" s="22"/>
      <c r="B272" s="4" t="s">
        <v>501</v>
      </c>
      <c r="C272" s="118" t="s">
        <v>200</v>
      </c>
      <c r="D272" s="11">
        <f t="shared" si="6"/>
        <v>1.8833333333333333</v>
      </c>
      <c r="E272" s="11">
        <f t="shared" si="7"/>
        <v>0.38</v>
      </c>
      <c r="F272" s="10">
        <v>2.26</v>
      </c>
    </row>
    <row r="273" spans="1:6" ht="12.75" customHeight="1">
      <c r="A273" s="22"/>
      <c r="B273" s="4" t="s">
        <v>502</v>
      </c>
      <c r="C273" s="118" t="s">
        <v>200</v>
      </c>
      <c r="D273" s="11">
        <f t="shared" si="6"/>
        <v>3.25</v>
      </c>
      <c r="E273" s="11">
        <f t="shared" si="7"/>
        <v>0.65</v>
      </c>
      <c r="F273" s="10">
        <v>3.9</v>
      </c>
    </row>
    <row r="274" spans="1:6" ht="12.75" customHeight="1">
      <c r="A274" s="22"/>
      <c r="B274" s="6" t="s">
        <v>199</v>
      </c>
      <c r="C274" s="118" t="s">
        <v>163</v>
      </c>
      <c r="D274" s="11">
        <f t="shared" si="6"/>
        <v>0.6666666666666667</v>
      </c>
      <c r="E274" s="11">
        <f t="shared" si="7"/>
        <v>0.13</v>
      </c>
      <c r="F274" s="10">
        <v>0.8</v>
      </c>
    </row>
    <row r="275" spans="1:6" ht="12.75" customHeight="1">
      <c r="A275" s="22"/>
      <c r="B275" s="6" t="s">
        <v>304</v>
      </c>
      <c r="C275" s="118" t="s">
        <v>163</v>
      </c>
      <c r="D275" s="11">
        <f t="shared" si="6"/>
        <v>1</v>
      </c>
      <c r="E275" s="11">
        <f t="shared" si="7"/>
        <v>0.2</v>
      </c>
      <c r="F275" s="10">
        <v>1.2</v>
      </c>
    </row>
    <row r="276" spans="1:6" ht="12.75" customHeight="1">
      <c r="A276" s="22"/>
      <c r="B276" s="6" t="s">
        <v>305</v>
      </c>
      <c r="C276" s="118" t="s">
        <v>163</v>
      </c>
      <c r="D276" s="11">
        <f t="shared" si="6"/>
        <v>1</v>
      </c>
      <c r="E276" s="11">
        <f t="shared" si="7"/>
        <v>0.2</v>
      </c>
      <c r="F276" s="10">
        <v>1.2</v>
      </c>
    </row>
    <row r="277" spans="1:6" ht="12.75" customHeight="1">
      <c r="A277" s="22"/>
      <c r="B277" s="6" t="s">
        <v>197</v>
      </c>
      <c r="C277" s="118"/>
      <c r="D277" s="11"/>
      <c r="E277" s="11"/>
      <c r="F277" s="53"/>
    </row>
    <row r="278" spans="1:6" ht="12.75" customHeight="1">
      <c r="A278" s="24"/>
      <c r="B278" s="60"/>
      <c r="C278" s="119"/>
      <c r="D278" s="15"/>
      <c r="E278" s="15"/>
      <c r="F278" s="46"/>
    </row>
    <row r="279" spans="1:6" ht="12.75" customHeight="1">
      <c r="A279" s="3"/>
      <c r="B279" s="6"/>
      <c r="C279" s="43"/>
      <c r="D279" s="89"/>
      <c r="E279" s="89"/>
      <c r="F279" s="16"/>
    </row>
    <row r="280" spans="1:6" ht="12.75" customHeight="1">
      <c r="A280" s="3"/>
      <c r="B280" s="6"/>
      <c r="C280" s="43"/>
      <c r="D280" s="89"/>
      <c r="E280" s="89"/>
      <c r="F280" s="16"/>
    </row>
    <row r="281" spans="1:6" ht="12.75" customHeight="1">
      <c r="A281" s="3"/>
      <c r="B281" s="6"/>
      <c r="C281" s="43"/>
      <c r="D281" s="89"/>
      <c r="E281" s="89"/>
      <c r="F281" s="16"/>
    </row>
    <row r="282" spans="1:6" ht="12.75" customHeight="1">
      <c r="A282" s="3"/>
      <c r="B282" s="6"/>
      <c r="C282" s="43"/>
      <c r="D282" s="89"/>
      <c r="E282" s="89"/>
      <c r="F282" s="16"/>
    </row>
    <row r="283" spans="1:6" ht="12.75" customHeight="1">
      <c r="A283" s="3"/>
      <c r="B283" s="6"/>
      <c r="C283" s="43"/>
      <c r="D283" s="89"/>
      <c r="E283" s="89"/>
      <c r="F283" s="16"/>
    </row>
    <row r="284" spans="1:6" ht="12.75" customHeight="1">
      <c r="A284" s="3"/>
      <c r="B284" s="6"/>
      <c r="C284" s="43"/>
      <c r="D284" s="89"/>
      <c r="E284" s="89"/>
      <c r="F284" s="16"/>
    </row>
    <row r="285" spans="1:6" ht="12.75" customHeight="1">
      <c r="A285" s="3"/>
      <c r="B285" s="6"/>
      <c r="C285" s="43"/>
      <c r="D285" s="89"/>
      <c r="E285" s="89"/>
      <c r="F285" s="16"/>
    </row>
    <row r="286" spans="1:6" ht="12.75" customHeight="1">
      <c r="A286" s="984" t="s">
        <v>246</v>
      </c>
      <c r="B286" s="984"/>
      <c r="C286" s="984"/>
      <c r="D286" s="984"/>
      <c r="E286" s="984"/>
      <c r="F286" s="984"/>
    </row>
    <row r="287" spans="1:6" ht="12.75" customHeight="1">
      <c r="A287" s="3"/>
      <c r="B287" s="6"/>
      <c r="C287" s="43"/>
      <c r="D287" s="89"/>
      <c r="E287" s="89"/>
      <c r="F287" s="16"/>
    </row>
    <row r="288" spans="1:6" ht="12.75" customHeight="1">
      <c r="A288" s="3"/>
      <c r="B288" s="6"/>
      <c r="C288" s="43"/>
      <c r="D288" s="89"/>
      <c r="E288" s="89"/>
      <c r="F288" s="16"/>
    </row>
    <row r="289" spans="1:6" ht="12.75" customHeight="1">
      <c r="A289" s="985" t="s">
        <v>247</v>
      </c>
      <c r="B289" s="987" t="s">
        <v>105</v>
      </c>
      <c r="C289" s="985" t="s">
        <v>106</v>
      </c>
      <c r="D289" s="989" t="s">
        <v>284</v>
      </c>
      <c r="E289" s="987"/>
      <c r="F289" s="990"/>
    </row>
    <row r="290" spans="1:6" ht="12.75" customHeight="1">
      <c r="A290" s="986"/>
      <c r="B290" s="988"/>
      <c r="C290" s="986"/>
      <c r="D290" s="44" t="s">
        <v>282</v>
      </c>
      <c r="E290" s="44" t="s">
        <v>260</v>
      </c>
      <c r="F290" s="45" t="s">
        <v>283</v>
      </c>
    </row>
    <row r="291" spans="1:6" ht="12.75" customHeight="1">
      <c r="A291" s="22"/>
      <c r="B291" s="6"/>
      <c r="C291" s="118"/>
      <c r="D291" s="11"/>
      <c r="E291" s="11"/>
      <c r="F291" s="53"/>
    </row>
    <row r="292" spans="1:6" ht="12.75" customHeight="1">
      <c r="A292" s="22"/>
      <c r="B292" s="6" t="s">
        <v>171</v>
      </c>
      <c r="C292" s="87"/>
      <c r="D292" s="11"/>
      <c r="E292" s="11"/>
      <c r="F292" s="53"/>
    </row>
    <row r="293" spans="1:6" ht="12.75" customHeight="1">
      <c r="A293" s="22"/>
      <c r="B293" s="6"/>
      <c r="C293" s="87"/>
      <c r="D293" s="11"/>
      <c r="E293" s="11"/>
      <c r="F293" s="53"/>
    </row>
    <row r="294" spans="1:6" ht="12.75" customHeight="1">
      <c r="A294" s="22"/>
      <c r="B294" s="70" t="s">
        <v>272</v>
      </c>
      <c r="C294" s="87"/>
      <c r="D294" s="11"/>
      <c r="E294" s="11"/>
      <c r="F294" s="53"/>
    </row>
    <row r="295" spans="1:6" ht="12.75" customHeight="1">
      <c r="A295" s="22" t="s">
        <v>351</v>
      </c>
      <c r="B295" s="5" t="s">
        <v>276</v>
      </c>
      <c r="C295" s="125"/>
      <c r="D295" s="11"/>
      <c r="E295" s="11"/>
      <c r="F295" s="53"/>
    </row>
    <row r="296" spans="1:6" ht="12.75" customHeight="1">
      <c r="A296" s="22"/>
      <c r="B296" s="6" t="s">
        <v>172</v>
      </c>
      <c r="C296" s="126" t="s">
        <v>295</v>
      </c>
      <c r="D296" s="11">
        <f aca="true" t="shared" si="8" ref="D296:D303">F296/1.2</f>
        <v>11.75</v>
      </c>
      <c r="E296" s="11">
        <f aca="true" t="shared" si="9" ref="E296:E303">ROUND(D296*20%,2)</f>
        <v>2.35</v>
      </c>
      <c r="F296" s="53">
        <v>14.1</v>
      </c>
    </row>
    <row r="297" spans="1:6" ht="12.75" customHeight="1">
      <c r="A297" s="22"/>
      <c r="B297" s="6" t="s">
        <v>285</v>
      </c>
      <c r="C297" s="126" t="s">
        <v>295</v>
      </c>
      <c r="D297" s="11">
        <f t="shared" si="8"/>
        <v>14.916666666666666</v>
      </c>
      <c r="E297" s="11">
        <f t="shared" si="9"/>
        <v>2.98</v>
      </c>
      <c r="F297" s="53">
        <v>17.9</v>
      </c>
    </row>
    <row r="298" spans="1:6" ht="12.75" customHeight="1">
      <c r="A298" s="22"/>
      <c r="B298" s="6" t="s">
        <v>286</v>
      </c>
      <c r="C298" s="126" t="s">
        <v>295</v>
      </c>
      <c r="D298" s="11">
        <f t="shared" si="8"/>
        <v>11.75</v>
      </c>
      <c r="E298" s="11">
        <f t="shared" si="9"/>
        <v>2.35</v>
      </c>
      <c r="F298" s="53">
        <v>14.1</v>
      </c>
    </row>
    <row r="299" spans="1:6" ht="12.75" customHeight="1">
      <c r="A299" s="22"/>
      <c r="B299" s="6" t="s">
        <v>287</v>
      </c>
      <c r="C299" s="126" t="s">
        <v>295</v>
      </c>
      <c r="D299" s="11">
        <f t="shared" si="8"/>
        <v>27.775</v>
      </c>
      <c r="E299" s="11">
        <f t="shared" si="9"/>
        <v>5.56</v>
      </c>
      <c r="F299" s="53">
        <v>33.33</v>
      </c>
    </row>
    <row r="300" spans="1:6" ht="12.75" customHeight="1">
      <c r="A300" s="22"/>
      <c r="B300" s="6" t="s">
        <v>476</v>
      </c>
      <c r="C300" s="126" t="s">
        <v>295</v>
      </c>
      <c r="D300" s="11">
        <f t="shared" si="8"/>
        <v>54.416666666666664</v>
      </c>
      <c r="E300" s="11">
        <f t="shared" si="9"/>
        <v>10.88</v>
      </c>
      <c r="F300" s="53">
        <v>65.3</v>
      </c>
    </row>
    <row r="301" spans="1:6" ht="12.75" customHeight="1">
      <c r="A301" s="22"/>
      <c r="B301" s="6" t="s">
        <v>288</v>
      </c>
      <c r="C301" s="126" t="s">
        <v>295</v>
      </c>
      <c r="D301" s="11">
        <f t="shared" si="8"/>
        <v>33.50000000000001</v>
      </c>
      <c r="E301" s="11">
        <f t="shared" si="9"/>
        <v>6.7</v>
      </c>
      <c r="F301" s="53">
        <v>40.2</v>
      </c>
    </row>
    <row r="302" spans="1:6" ht="12.75" customHeight="1">
      <c r="A302" s="22"/>
      <c r="B302" s="6" t="s">
        <v>240</v>
      </c>
      <c r="C302" s="126" t="s">
        <v>295</v>
      </c>
      <c r="D302" s="11">
        <f t="shared" si="8"/>
        <v>9.833333333333334</v>
      </c>
      <c r="E302" s="11">
        <f t="shared" si="9"/>
        <v>1.97</v>
      </c>
      <c r="F302" s="53">
        <v>11.8</v>
      </c>
    </row>
    <row r="303" spans="1:6" ht="12.75" customHeight="1">
      <c r="A303" s="22"/>
      <c r="B303" s="6" t="s">
        <v>273</v>
      </c>
      <c r="C303" s="126" t="s">
        <v>295</v>
      </c>
      <c r="D303" s="11">
        <f t="shared" si="8"/>
        <v>18.083333333333332</v>
      </c>
      <c r="E303" s="11">
        <f t="shared" si="9"/>
        <v>3.62</v>
      </c>
      <c r="F303" s="53">
        <v>21.7</v>
      </c>
    </row>
    <row r="304" spans="1:6" ht="12.75" customHeight="1">
      <c r="A304" s="22"/>
      <c r="B304" s="6"/>
      <c r="C304" s="125"/>
      <c r="D304" s="11"/>
      <c r="E304" s="11"/>
      <c r="F304" s="53"/>
    </row>
    <row r="305" spans="1:6" ht="12.75" customHeight="1">
      <c r="A305" s="22" t="s">
        <v>351</v>
      </c>
      <c r="B305" s="5" t="s">
        <v>277</v>
      </c>
      <c r="C305" s="126" t="s">
        <v>278</v>
      </c>
      <c r="D305" s="11">
        <f>F305/1.2</f>
        <v>9.683333333333334</v>
      </c>
      <c r="E305" s="11">
        <f>ROUND(D305*20%,2)</f>
        <v>1.94</v>
      </c>
      <c r="F305" s="53">
        <v>11.62</v>
      </c>
    </row>
    <row r="306" spans="1:6" ht="12.75" customHeight="1">
      <c r="A306" s="22"/>
      <c r="B306" s="5"/>
      <c r="C306" s="126"/>
      <c r="D306" s="11"/>
      <c r="E306" s="11"/>
      <c r="F306" s="53"/>
    </row>
    <row r="307" spans="1:6" ht="12.75" customHeight="1">
      <c r="A307" s="22" t="s">
        <v>351</v>
      </c>
      <c r="B307" s="5" t="s">
        <v>279</v>
      </c>
      <c r="C307" s="126"/>
      <c r="D307" s="11"/>
      <c r="E307" s="11"/>
      <c r="F307" s="53"/>
    </row>
    <row r="308" spans="1:6" ht="12.75" customHeight="1">
      <c r="A308" s="22"/>
      <c r="B308" s="5"/>
      <c r="C308" s="126"/>
      <c r="D308" s="11"/>
      <c r="E308" s="11"/>
      <c r="F308" s="53"/>
    </row>
    <row r="309" spans="1:6" ht="12.75" customHeight="1">
      <c r="A309" s="22"/>
      <c r="B309" s="7" t="s">
        <v>466</v>
      </c>
      <c r="C309" s="126" t="s">
        <v>295</v>
      </c>
      <c r="D309" s="11">
        <f aca="true" t="shared" si="10" ref="D309:D315">F309/1.2</f>
        <v>3.75</v>
      </c>
      <c r="E309" s="11">
        <f aca="true" t="shared" si="11" ref="E309:E315">ROUND(D309*20%,2)</f>
        <v>0.75</v>
      </c>
      <c r="F309" s="53">
        <v>4.5</v>
      </c>
    </row>
    <row r="310" spans="1:6" ht="12.75" customHeight="1">
      <c r="A310" s="22"/>
      <c r="B310" s="7" t="s">
        <v>289</v>
      </c>
      <c r="C310" s="126" t="s">
        <v>295</v>
      </c>
      <c r="D310" s="11">
        <f t="shared" si="10"/>
        <v>15.583333333333334</v>
      </c>
      <c r="E310" s="11">
        <f t="shared" si="11"/>
        <v>3.12</v>
      </c>
      <c r="F310" s="11">
        <v>18.7</v>
      </c>
    </row>
    <row r="311" spans="1:6" ht="12.75" customHeight="1">
      <c r="A311" s="22"/>
      <c r="B311" s="7" t="s">
        <v>467</v>
      </c>
      <c r="C311" s="126" t="s">
        <v>295</v>
      </c>
      <c r="D311" s="11">
        <f t="shared" si="10"/>
        <v>13.833333333333336</v>
      </c>
      <c r="E311" s="11">
        <f t="shared" si="11"/>
        <v>2.77</v>
      </c>
      <c r="F311" s="53">
        <v>16.6</v>
      </c>
    </row>
    <row r="312" spans="1:6" ht="12.75" customHeight="1">
      <c r="A312" s="22"/>
      <c r="B312" s="7" t="s">
        <v>296</v>
      </c>
      <c r="C312" s="126" t="s">
        <v>295</v>
      </c>
      <c r="D312" s="11">
        <f t="shared" si="10"/>
        <v>6.916666666666668</v>
      </c>
      <c r="E312" s="11">
        <f t="shared" si="11"/>
        <v>1.38</v>
      </c>
      <c r="F312" s="53">
        <v>8.3</v>
      </c>
    </row>
    <row r="313" spans="1:6" ht="12.75" customHeight="1">
      <c r="A313" s="22"/>
      <c r="B313" s="7" t="s">
        <v>468</v>
      </c>
      <c r="C313" s="126" t="s">
        <v>295</v>
      </c>
      <c r="D313" s="11">
        <f t="shared" si="10"/>
        <v>6.916666666666668</v>
      </c>
      <c r="E313" s="11">
        <f t="shared" si="11"/>
        <v>1.38</v>
      </c>
      <c r="F313" s="53">
        <v>8.3</v>
      </c>
    </row>
    <row r="314" spans="1:6" ht="12.75" customHeight="1">
      <c r="A314" s="22"/>
      <c r="B314" s="69" t="s">
        <v>274</v>
      </c>
      <c r="C314" s="126" t="s">
        <v>295</v>
      </c>
      <c r="D314" s="11">
        <f t="shared" si="10"/>
        <v>18.333333333333336</v>
      </c>
      <c r="E314" s="11">
        <f t="shared" si="11"/>
        <v>3.67</v>
      </c>
      <c r="F314" s="53">
        <v>22</v>
      </c>
    </row>
    <row r="315" spans="1:6" ht="12.75" customHeight="1">
      <c r="A315" s="22"/>
      <c r="B315" s="69" t="s">
        <v>275</v>
      </c>
      <c r="C315" s="126" t="s">
        <v>295</v>
      </c>
      <c r="D315" s="11">
        <f t="shared" si="10"/>
        <v>17</v>
      </c>
      <c r="E315" s="11">
        <f t="shared" si="11"/>
        <v>3.4</v>
      </c>
      <c r="F315" s="10">
        <v>20.4</v>
      </c>
    </row>
    <row r="316" spans="1:6" ht="12.75" customHeight="1">
      <c r="A316" s="87"/>
      <c r="B316" s="86"/>
      <c r="C316" s="125"/>
      <c r="D316" s="11"/>
      <c r="E316" s="11"/>
      <c r="F316" s="88"/>
    </row>
    <row r="317" spans="1:6" ht="12.75" customHeight="1">
      <c r="A317" s="22" t="s">
        <v>351</v>
      </c>
      <c r="B317" s="5" t="s">
        <v>479</v>
      </c>
      <c r="C317" s="126"/>
      <c r="D317" s="11"/>
      <c r="E317" s="11"/>
      <c r="F317" s="11"/>
    </row>
    <row r="318" spans="1:6" ht="12.75" customHeight="1">
      <c r="A318" s="22"/>
      <c r="B318" s="74"/>
      <c r="C318" s="126"/>
      <c r="D318" s="11"/>
      <c r="E318" s="11"/>
      <c r="F318" s="11"/>
    </row>
    <row r="319" spans="1:6" ht="12.75" customHeight="1">
      <c r="A319" s="22"/>
      <c r="B319" s="7" t="s">
        <v>417</v>
      </c>
      <c r="C319" s="126" t="s">
        <v>297</v>
      </c>
      <c r="D319" s="11">
        <f>F319/1.2</f>
        <v>13.833333333333336</v>
      </c>
      <c r="E319" s="11">
        <f>ROUND(D319*20%,2)</f>
        <v>2.77</v>
      </c>
      <c r="F319" s="10">
        <v>16.6</v>
      </c>
    </row>
    <row r="320" spans="1:6" ht="12.75" customHeight="1">
      <c r="A320" s="22"/>
      <c r="B320" s="7" t="s">
        <v>477</v>
      </c>
      <c r="C320" s="126" t="s">
        <v>297</v>
      </c>
      <c r="D320" s="11">
        <f>F320/1.2</f>
        <v>22.083333333333336</v>
      </c>
      <c r="E320" s="11">
        <f>ROUND(D320*20%,2)</f>
        <v>4.42</v>
      </c>
      <c r="F320" s="10">
        <v>26.5</v>
      </c>
    </row>
    <row r="321" spans="1:6" ht="12.75" customHeight="1">
      <c r="A321" s="22"/>
      <c r="B321" s="4" t="s">
        <v>298</v>
      </c>
      <c r="C321" s="126" t="s">
        <v>297</v>
      </c>
      <c r="D321" s="11">
        <f>F321/1.2</f>
        <v>41.166666666666664</v>
      </c>
      <c r="E321" s="11">
        <f>ROUND(D321*20%,2)</f>
        <v>8.23</v>
      </c>
      <c r="F321" s="10">
        <v>49.4</v>
      </c>
    </row>
    <row r="322" spans="1:6" ht="12.75" customHeight="1">
      <c r="A322" s="22"/>
      <c r="B322" s="4" t="s">
        <v>299</v>
      </c>
      <c r="C322" s="126" t="s">
        <v>297</v>
      </c>
      <c r="D322" s="11">
        <f>F322/1.2</f>
        <v>73.16666666666667</v>
      </c>
      <c r="E322" s="11">
        <f>ROUND(D322*20%,2)</f>
        <v>14.63</v>
      </c>
      <c r="F322" s="10">
        <v>87.8</v>
      </c>
    </row>
    <row r="323" spans="1:6" ht="12.75" customHeight="1">
      <c r="A323" s="22"/>
      <c r="B323" s="4"/>
      <c r="C323" s="126"/>
      <c r="D323" s="11"/>
      <c r="E323" s="11"/>
      <c r="F323" s="10"/>
    </row>
    <row r="324" spans="1:6" ht="12.75" customHeight="1">
      <c r="A324" s="22"/>
      <c r="B324" s="85" t="s">
        <v>418</v>
      </c>
      <c r="C324" s="126"/>
      <c r="D324" s="11"/>
      <c r="E324" s="11"/>
      <c r="F324" s="10"/>
    </row>
    <row r="325" spans="1:6" ht="12.75" customHeight="1">
      <c r="A325" s="22"/>
      <c r="B325" s="85" t="s">
        <v>290</v>
      </c>
      <c r="C325" s="126"/>
      <c r="D325" s="11"/>
      <c r="E325" s="11"/>
      <c r="F325" s="10"/>
    </row>
    <row r="326" spans="1:6" ht="12.75" customHeight="1">
      <c r="A326" s="22"/>
      <c r="B326" s="85" t="s">
        <v>241</v>
      </c>
      <c r="C326" s="126"/>
      <c r="D326" s="11"/>
      <c r="E326" s="11"/>
      <c r="F326" s="10"/>
    </row>
    <row r="327" spans="1:6" ht="12.75" customHeight="1">
      <c r="A327" s="22"/>
      <c r="B327" s="85" t="s">
        <v>242</v>
      </c>
      <c r="C327" s="126"/>
      <c r="D327" s="11"/>
      <c r="E327" s="11"/>
      <c r="F327" s="10"/>
    </row>
    <row r="328" spans="1:6" ht="12.75" customHeight="1">
      <c r="A328" s="22"/>
      <c r="B328" s="85" t="s">
        <v>243</v>
      </c>
      <c r="C328" s="126"/>
      <c r="D328" s="11"/>
      <c r="E328" s="11"/>
      <c r="F328" s="10"/>
    </row>
    <row r="329" spans="1:6" ht="12.75" customHeight="1">
      <c r="A329" s="22"/>
      <c r="B329" s="85" t="s">
        <v>244</v>
      </c>
      <c r="C329" s="126"/>
      <c r="D329" s="11"/>
      <c r="E329" s="11"/>
      <c r="F329" s="10"/>
    </row>
    <row r="330" spans="1:6" ht="12.75" customHeight="1">
      <c r="A330" s="22"/>
      <c r="B330" s="183"/>
      <c r="C330" s="126"/>
      <c r="D330" s="11"/>
      <c r="E330" s="11"/>
      <c r="F330" s="10"/>
    </row>
    <row r="331" spans="1:6" ht="12.75" customHeight="1">
      <c r="A331" s="22" t="s">
        <v>351</v>
      </c>
      <c r="B331" s="147" t="s">
        <v>462</v>
      </c>
      <c r="C331" s="122"/>
      <c r="D331" s="47"/>
      <c r="E331" s="11"/>
      <c r="F331" s="29"/>
    </row>
    <row r="332" spans="1:6" ht="12.75" customHeight="1">
      <c r="A332" s="22"/>
      <c r="B332" s="158" t="s">
        <v>438</v>
      </c>
      <c r="C332" s="122"/>
      <c r="D332" s="13"/>
      <c r="E332" s="6"/>
      <c r="F332" s="13"/>
    </row>
    <row r="333" spans="1:6" ht="12.75" customHeight="1">
      <c r="A333" s="22"/>
      <c r="B333" s="13" t="s">
        <v>439</v>
      </c>
      <c r="C333" s="118" t="s">
        <v>295</v>
      </c>
      <c r="D333" s="11">
        <f aca="true" t="shared" si="12" ref="D333:D355">F333/1.2</f>
        <v>3.75</v>
      </c>
      <c r="E333" s="11">
        <f aca="true" t="shared" si="13" ref="E333:E355">ROUND(D333*20%,2)</f>
        <v>0.75</v>
      </c>
      <c r="F333" s="31">
        <v>4.5</v>
      </c>
    </row>
    <row r="334" spans="1:6" ht="12.75" customHeight="1">
      <c r="A334" s="22"/>
      <c r="B334" s="13" t="s">
        <v>440</v>
      </c>
      <c r="C334" s="156" t="s">
        <v>295</v>
      </c>
      <c r="D334" s="11">
        <f t="shared" si="12"/>
        <v>3.916666666666667</v>
      </c>
      <c r="E334" s="11">
        <f t="shared" si="13"/>
        <v>0.78</v>
      </c>
      <c r="F334" s="31">
        <v>4.7</v>
      </c>
    </row>
    <row r="335" spans="1:6" ht="12.75" customHeight="1">
      <c r="A335" s="22"/>
      <c r="B335" s="13" t="s">
        <v>441</v>
      </c>
      <c r="C335" s="156" t="s">
        <v>295</v>
      </c>
      <c r="D335" s="11">
        <f t="shared" si="12"/>
        <v>2.8333333333333335</v>
      </c>
      <c r="E335" s="11">
        <f t="shared" si="13"/>
        <v>0.57</v>
      </c>
      <c r="F335" s="31">
        <v>3.4</v>
      </c>
    </row>
    <row r="336" spans="1:6" ht="12.75" customHeight="1">
      <c r="A336" s="22"/>
      <c r="B336" s="13" t="s">
        <v>442</v>
      </c>
      <c r="C336" s="156" t="s">
        <v>295</v>
      </c>
      <c r="D336" s="11">
        <f t="shared" si="12"/>
        <v>2.8333333333333335</v>
      </c>
      <c r="E336" s="11">
        <f t="shared" si="13"/>
        <v>0.57</v>
      </c>
      <c r="F336" s="31">
        <v>3.4</v>
      </c>
    </row>
    <row r="337" spans="1:6" ht="12.75" customHeight="1">
      <c r="A337" s="22"/>
      <c r="B337" s="13" t="s">
        <v>443</v>
      </c>
      <c r="C337" s="156" t="s">
        <v>295</v>
      </c>
      <c r="D337" s="11">
        <f t="shared" si="12"/>
        <v>2.8333333333333335</v>
      </c>
      <c r="E337" s="11">
        <f t="shared" si="13"/>
        <v>0.57</v>
      </c>
      <c r="F337" s="31">
        <v>3.4</v>
      </c>
    </row>
    <row r="338" spans="1:6" ht="12.75" customHeight="1">
      <c r="A338" s="22"/>
      <c r="B338" s="13" t="s">
        <v>444</v>
      </c>
      <c r="C338" s="156" t="s">
        <v>295</v>
      </c>
      <c r="D338" s="11">
        <f t="shared" si="12"/>
        <v>6</v>
      </c>
      <c r="E338" s="11">
        <f t="shared" si="13"/>
        <v>1.2</v>
      </c>
      <c r="F338" s="31">
        <v>7.2</v>
      </c>
    </row>
    <row r="339" spans="1:6" ht="12.75" customHeight="1">
      <c r="A339" s="22"/>
      <c r="B339" s="13" t="s">
        <v>445</v>
      </c>
      <c r="C339" s="156" t="s">
        <v>295</v>
      </c>
      <c r="D339" s="11">
        <f t="shared" si="12"/>
        <v>2.8333333333333335</v>
      </c>
      <c r="E339" s="11">
        <f t="shared" si="13"/>
        <v>0.57</v>
      </c>
      <c r="F339" s="31">
        <v>3.4</v>
      </c>
    </row>
    <row r="340" spans="1:6" ht="12.75" customHeight="1">
      <c r="A340" s="22"/>
      <c r="B340" s="13" t="s">
        <v>446</v>
      </c>
      <c r="C340" s="156" t="s">
        <v>295</v>
      </c>
      <c r="D340" s="11">
        <f t="shared" si="12"/>
        <v>1</v>
      </c>
      <c r="E340" s="11">
        <f t="shared" si="13"/>
        <v>0.2</v>
      </c>
      <c r="F340" s="31">
        <v>1.2</v>
      </c>
    </row>
    <row r="341" spans="1:6" ht="12.75" customHeight="1">
      <c r="A341" s="22"/>
      <c r="B341" s="13" t="s">
        <v>447</v>
      </c>
      <c r="C341" s="156" t="s">
        <v>295</v>
      </c>
      <c r="D341" s="11">
        <f t="shared" si="12"/>
        <v>1</v>
      </c>
      <c r="E341" s="11">
        <f t="shared" si="13"/>
        <v>0.2</v>
      </c>
      <c r="F341" s="31">
        <v>1.2</v>
      </c>
    </row>
    <row r="342" spans="1:6" ht="12.75" customHeight="1">
      <c r="A342" s="22"/>
      <c r="B342" s="13" t="s">
        <v>448</v>
      </c>
      <c r="C342" s="156" t="s">
        <v>295</v>
      </c>
      <c r="D342" s="11">
        <f t="shared" si="12"/>
        <v>1</v>
      </c>
      <c r="E342" s="11">
        <f t="shared" si="13"/>
        <v>0.2</v>
      </c>
      <c r="F342" s="31">
        <v>1.2</v>
      </c>
    </row>
    <row r="343" spans="1:6" ht="12.75" customHeight="1">
      <c r="A343" s="22"/>
      <c r="B343" s="13" t="s">
        <v>449</v>
      </c>
      <c r="C343" s="156" t="s">
        <v>295</v>
      </c>
      <c r="D343" s="11">
        <f t="shared" si="12"/>
        <v>1</v>
      </c>
      <c r="E343" s="11">
        <f t="shared" si="13"/>
        <v>0.2</v>
      </c>
      <c r="F343" s="31">
        <v>1.2</v>
      </c>
    </row>
    <row r="344" spans="1:6" ht="12.75" customHeight="1">
      <c r="A344" s="22"/>
      <c r="B344" s="13" t="s">
        <v>450</v>
      </c>
      <c r="C344" s="156" t="s">
        <v>295</v>
      </c>
      <c r="D344" s="11">
        <f t="shared" si="12"/>
        <v>2.8333333333333335</v>
      </c>
      <c r="E344" s="11">
        <f t="shared" si="13"/>
        <v>0.57</v>
      </c>
      <c r="F344" s="31">
        <v>3.4</v>
      </c>
    </row>
    <row r="345" spans="1:6" ht="12.75" customHeight="1">
      <c r="A345" s="22"/>
      <c r="B345" s="13" t="s">
        <v>451</v>
      </c>
      <c r="C345" s="156" t="s">
        <v>295</v>
      </c>
      <c r="D345" s="11">
        <f t="shared" si="12"/>
        <v>2.8333333333333335</v>
      </c>
      <c r="E345" s="11">
        <f t="shared" si="13"/>
        <v>0.57</v>
      </c>
      <c r="F345" s="31">
        <v>3.4</v>
      </c>
    </row>
    <row r="346" spans="1:6" ht="12.75" customHeight="1">
      <c r="A346" s="22"/>
      <c r="B346" s="13" t="s">
        <v>452</v>
      </c>
      <c r="C346" s="156" t="s">
        <v>295</v>
      </c>
      <c r="D346" s="11">
        <f t="shared" si="12"/>
        <v>2.8333333333333335</v>
      </c>
      <c r="E346" s="11">
        <f t="shared" si="13"/>
        <v>0.57</v>
      </c>
      <c r="F346" s="31">
        <v>3.4</v>
      </c>
    </row>
    <row r="347" spans="1:6" ht="12.75" customHeight="1">
      <c r="A347" s="22"/>
      <c r="B347" s="13" t="s">
        <v>453</v>
      </c>
      <c r="C347" s="156" t="s">
        <v>295</v>
      </c>
      <c r="D347" s="11">
        <f t="shared" si="12"/>
        <v>2.8333333333333335</v>
      </c>
      <c r="E347" s="11">
        <f t="shared" si="13"/>
        <v>0.57</v>
      </c>
      <c r="F347" s="31">
        <v>3.4</v>
      </c>
    </row>
    <row r="348" spans="1:6" ht="12.75" customHeight="1">
      <c r="A348" s="22"/>
      <c r="B348" s="13" t="s">
        <v>454</v>
      </c>
      <c r="C348" s="156" t="s">
        <v>295</v>
      </c>
      <c r="D348" s="11">
        <f t="shared" si="12"/>
        <v>2.8333333333333335</v>
      </c>
      <c r="E348" s="11">
        <f t="shared" si="13"/>
        <v>0.57</v>
      </c>
      <c r="F348" s="31">
        <v>3.4</v>
      </c>
    </row>
    <row r="349" spans="1:6" ht="12.75" customHeight="1">
      <c r="A349" s="22"/>
      <c r="B349" s="13" t="s">
        <v>455</v>
      </c>
      <c r="C349" s="156" t="s">
        <v>295</v>
      </c>
      <c r="D349" s="11">
        <f t="shared" si="12"/>
        <v>7.833333333333334</v>
      </c>
      <c r="E349" s="11">
        <f t="shared" si="13"/>
        <v>1.57</v>
      </c>
      <c r="F349" s="31">
        <v>9.4</v>
      </c>
    </row>
    <row r="350" spans="1:6" ht="12.75" customHeight="1">
      <c r="A350" s="22"/>
      <c r="B350" s="13" t="s">
        <v>456</v>
      </c>
      <c r="C350" s="156" t="s">
        <v>295</v>
      </c>
      <c r="D350" s="11">
        <f t="shared" si="12"/>
        <v>2.8333333333333335</v>
      </c>
      <c r="E350" s="11">
        <f t="shared" si="13"/>
        <v>0.57</v>
      </c>
      <c r="F350" s="31">
        <v>3.4</v>
      </c>
    </row>
    <row r="351" spans="1:6" ht="12.75" customHeight="1">
      <c r="A351" s="22"/>
      <c r="B351" s="13" t="s">
        <v>457</v>
      </c>
      <c r="C351" s="156" t="s">
        <v>295</v>
      </c>
      <c r="D351" s="11">
        <f t="shared" si="12"/>
        <v>5</v>
      </c>
      <c r="E351" s="11">
        <f t="shared" si="13"/>
        <v>1</v>
      </c>
      <c r="F351" s="31">
        <v>6</v>
      </c>
    </row>
    <row r="352" spans="1:6" ht="12.75" customHeight="1">
      <c r="A352" s="22"/>
      <c r="B352" s="13" t="s">
        <v>458</v>
      </c>
      <c r="C352" s="156" t="s">
        <v>295</v>
      </c>
      <c r="D352" s="11">
        <f t="shared" si="12"/>
        <v>8.5</v>
      </c>
      <c r="E352" s="11">
        <f t="shared" si="13"/>
        <v>1.7</v>
      </c>
      <c r="F352" s="31">
        <v>10.2</v>
      </c>
    </row>
    <row r="353" spans="1:6" ht="12.75" customHeight="1">
      <c r="A353" s="22"/>
      <c r="B353" s="13" t="s">
        <v>459</v>
      </c>
      <c r="C353" s="156" t="s">
        <v>295</v>
      </c>
      <c r="D353" s="11">
        <f t="shared" si="12"/>
        <v>2.8333333333333335</v>
      </c>
      <c r="E353" s="11">
        <f t="shared" si="13"/>
        <v>0.57</v>
      </c>
      <c r="F353" s="31">
        <v>3.4</v>
      </c>
    </row>
    <row r="354" spans="1:6" ht="12.75" customHeight="1">
      <c r="A354" s="22"/>
      <c r="B354" s="13" t="s">
        <v>460</v>
      </c>
      <c r="C354" s="156" t="s">
        <v>295</v>
      </c>
      <c r="D354" s="11">
        <f t="shared" si="12"/>
        <v>5.666666666666667</v>
      </c>
      <c r="E354" s="11">
        <f t="shared" si="13"/>
        <v>1.13</v>
      </c>
      <c r="F354" s="31">
        <v>6.8</v>
      </c>
    </row>
    <row r="355" spans="1:6" ht="12.75" customHeight="1">
      <c r="A355" s="24"/>
      <c r="B355" s="26" t="s">
        <v>461</v>
      </c>
      <c r="C355" s="182" t="s">
        <v>295</v>
      </c>
      <c r="D355" s="15">
        <f t="shared" si="12"/>
        <v>3.5000000000000004</v>
      </c>
      <c r="E355" s="15">
        <f t="shared" si="13"/>
        <v>0.7</v>
      </c>
      <c r="F355" s="40">
        <v>4.2</v>
      </c>
    </row>
    <row r="356" spans="1:6" ht="12.75" customHeight="1">
      <c r="A356" s="3"/>
      <c r="B356" s="6"/>
      <c r="C356" s="217"/>
      <c r="D356" s="6"/>
      <c r="E356" s="89"/>
      <c r="F356" s="30"/>
    </row>
    <row r="357" spans="1:6" ht="12.75" customHeight="1">
      <c r="A357" s="984" t="s">
        <v>248</v>
      </c>
      <c r="B357" s="984"/>
      <c r="C357" s="984"/>
      <c r="D357" s="984"/>
      <c r="E357" s="984"/>
      <c r="F357" s="984"/>
    </row>
    <row r="358" spans="1:6" ht="12.75" customHeight="1">
      <c r="A358" s="37"/>
      <c r="B358" s="37"/>
      <c r="C358" s="37"/>
      <c r="D358" s="37"/>
      <c r="E358" s="37"/>
      <c r="F358" s="37"/>
    </row>
    <row r="359" spans="1:6" ht="12.75" customHeight="1">
      <c r="A359" s="37"/>
      <c r="B359" s="37"/>
      <c r="C359" s="37"/>
      <c r="D359" s="37"/>
      <c r="E359" s="37"/>
      <c r="F359" s="37"/>
    </row>
    <row r="360" spans="1:6" ht="12.75" customHeight="1">
      <c r="A360" s="985" t="s">
        <v>247</v>
      </c>
      <c r="B360" s="987" t="s">
        <v>105</v>
      </c>
      <c r="C360" s="985" t="s">
        <v>106</v>
      </c>
      <c r="D360" s="989" t="s">
        <v>284</v>
      </c>
      <c r="E360" s="987"/>
      <c r="F360" s="990"/>
    </row>
    <row r="361" spans="1:6" ht="12.75" customHeight="1">
      <c r="A361" s="986"/>
      <c r="B361" s="988"/>
      <c r="C361" s="986"/>
      <c r="D361" s="44" t="s">
        <v>282</v>
      </c>
      <c r="E361" s="44" t="s">
        <v>260</v>
      </c>
      <c r="F361" s="45" t="s">
        <v>283</v>
      </c>
    </row>
    <row r="362" spans="1:6" ht="12.75" customHeight="1">
      <c r="A362" s="22"/>
      <c r="B362" s="85"/>
      <c r="C362" s="126"/>
      <c r="D362" s="11"/>
      <c r="E362" s="11"/>
      <c r="F362" s="10"/>
    </row>
    <row r="363" spans="1:6" ht="12.75" customHeight="1">
      <c r="A363" s="141" t="s">
        <v>351</v>
      </c>
      <c r="B363" s="5" t="s">
        <v>463</v>
      </c>
      <c r="C363" s="126" t="s">
        <v>278</v>
      </c>
      <c r="D363" s="11">
        <f>SUM(D365:D369)</f>
        <v>31.166666666666664</v>
      </c>
      <c r="E363" s="11">
        <f>ROUND(D363*20%,2)</f>
        <v>6.23</v>
      </c>
      <c r="F363" s="11">
        <v>37.4</v>
      </c>
    </row>
    <row r="364" spans="1:6" ht="12.75" customHeight="1">
      <c r="A364" s="141"/>
      <c r="B364" s="5"/>
      <c r="C364" s="126"/>
      <c r="D364" s="11"/>
      <c r="E364" s="11"/>
      <c r="F364" s="11"/>
    </row>
    <row r="365" spans="1:6" ht="12.75" customHeight="1">
      <c r="A365" s="22"/>
      <c r="B365" s="7" t="s">
        <v>174</v>
      </c>
      <c r="C365" s="126" t="s">
        <v>295</v>
      </c>
      <c r="D365" s="11">
        <f>F365/1.2</f>
        <v>7.083333333333334</v>
      </c>
      <c r="E365" s="11">
        <f>ROUND(D365*20%,2)</f>
        <v>1.42</v>
      </c>
      <c r="F365" s="10">
        <v>8.5</v>
      </c>
    </row>
    <row r="366" spans="1:6" ht="12.75" customHeight="1">
      <c r="A366" s="22"/>
      <c r="B366" s="7" t="s">
        <v>175</v>
      </c>
      <c r="C366" s="126" t="s">
        <v>295</v>
      </c>
      <c r="D366" s="11">
        <f>F366/1.2</f>
        <v>10.166666666666666</v>
      </c>
      <c r="E366" s="11">
        <f>ROUND(D366*20%,2)</f>
        <v>2.03</v>
      </c>
      <c r="F366" s="10">
        <v>12.2</v>
      </c>
    </row>
    <row r="367" spans="1:6" ht="12.75" customHeight="1">
      <c r="A367" s="22"/>
      <c r="B367" s="6" t="s">
        <v>176</v>
      </c>
      <c r="C367" s="126" t="s">
        <v>295</v>
      </c>
      <c r="D367" s="11">
        <f>F367/1.2</f>
        <v>5.083333333333333</v>
      </c>
      <c r="E367" s="11">
        <f>ROUND(D367*20%,2)</f>
        <v>1.02</v>
      </c>
      <c r="F367" s="10">
        <v>6.1</v>
      </c>
    </row>
    <row r="368" spans="1:6" ht="12.75" customHeight="1">
      <c r="A368" s="22"/>
      <c r="B368" s="6" t="s">
        <v>177</v>
      </c>
      <c r="C368" s="126" t="s">
        <v>295</v>
      </c>
      <c r="D368" s="11">
        <f>F368/1.2</f>
        <v>5.083333333333333</v>
      </c>
      <c r="E368" s="11">
        <f>ROUND(D368*20%,2)</f>
        <v>1.02</v>
      </c>
      <c r="F368" s="10">
        <v>6.1</v>
      </c>
    </row>
    <row r="369" spans="1:6" ht="12.75" customHeight="1">
      <c r="A369" s="22"/>
      <c r="B369" s="6" t="s">
        <v>173</v>
      </c>
      <c r="C369" s="126" t="s">
        <v>295</v>
      </c>
      <c r="D369" s="11">
        <f>F369/1.2</f>
        <v>3.75</v>
      </c>
      <c r="E369" s="11">
        <f>ROUND(D369*20%,2)</f>
        <v>0.75</v>
      </c>
      <c r="F369" s="10">
        <v>4.5</v>
      </c>
    </row>
    <row r="370" spans="1:6" ht="12.75" customHeight="1">
      <c r="A370" s="22"/>
      <c r="B370" s="6"/>
      <c r="C370" s="126"/>
      <c r="D370" s="11"/>
      <c r="E370" s="11"/>
      <c r="F370" s="53"/>
    </row>
    <row r="371" spans="1:6" ht="12.75" customHeight="1">
      <c r="A371" s="154" t="s">
        <v>351</v>
      </c>
      <c r="B371" s="155" t="s">
        <v>464</v>
      </c>
      <c r="C371" s="156" t="s">
        <v>278</v>
      </c>
      <c r="D371" s="11">
        <f>F371/1.2</f>
        <v>44.5</v>
      </c>
      <c r="E371" s="11">
        <f>ROUND(D371*20%,2)</f>
        <v>8.9</v>
      </c>
      <c r="F371" s="10">
        <v>53.4</v>
      </c>
    </row>
    <row r="372" spans="1:6" ht="12.75" customHeight="1">
      <c r="A372" s="154"/>
      <c r="B372" s="155"/>
      <c r="C372" s="156"/>
      <c r="D372" s="11"/>
      <c r="E372" s="11"/>
      <c r="F372" s="10"/>
    </row>
    <row r="373" spans="1:6" ht="12.75" customHeight="1">
      <c r="A373" s="154"/>
      <c r="B373" s="31" t="s">
        <v>469</v>
      </c>
      <c r="C373" s="156" t="s">
        <v>295</v>
      </c>
      <c r="D373" s="11">
        <f aca="true" t="shared" si="14" ref="D373:D378">F373/1.2</f>
        <v>6</v>
      </c>
      <c r="E373" s="11">
        <f aca="true" t="shared" si="15" ref="E373:E378">ROUND(D373*20%,2)</f>
        <v>1.2</v>
      </c>
      <c r="F373" s="10">
        <v>7.2</v>
      </c>
    </row>
    <row r="374" spans="1:6" ht="12.75" customHeight="1">
      <c r="A374" s="154"/>
      <c r="B374" s="31" t="s">
        <v>470</v>
      </c>
      <c r="C374" s="156" t="s">
        <v>295</v>
      </c>
      <c r="D374" s="11">
        <f t="shared" si="14"/>
        <v>10.083333333333334</v>
      </c>
      <c r="E374" s="11">
        <f t="shared" si="15"/>
        <v>2.02</v>
      </c>
      <c r="F374" s="10">
        <v>12.1</v>
      </c>
    </row>
    <row r="375" spans="1:6" ht="12.75" customHeight="1">
      <c r="A375" s="154"/>
      <c r="B375" s="31" t="s">
        <v>471</v>
      </c>
      <c r="C375" s="156" t="s">
        <v>295</v>
      </c>
      <c r="D375" s="11">
        <f t="shared" si="14"/>
        <v>5.5</v>
      </c>
      <c r="E375" s="11">
        <f t="shared" si="15"/>
        <v>1.1</v>
      </c>
      <c r="F375" s="10">
        <v>6.6</v>
      </c>
    </row>
    <row r="376" spans="1:6" ht="12.75" customHeight="1">
      <c r="A376" s="154"/>
      <c r="B376" s="31" t="s">
        <v>472</v>
      </c>
      <c r="C376" s="156" t="s">
        <v>295</v>
      </c>
      <c r="D376" s="11">
        <f t="shared" si="14"/>
        <v>4.75</v>
      </c>
      <c r="E376" s="11">
        <f t="shared" si="15"/>
        <v>0.95</v>
      </c>
      <c r="F376" s="10">
        <v>5.7</v>
      </c>
    </row>
    <row r="377" spans="1:6" ht="12.75" customHeight="1">
      <c r="A377" s="154"/>
      <c r="B377" s="31" t="s">
        <v>473</v>
      </c>
      <c r="C377" s="156" t="s">
        <v>295</v>
      </c>
      <c r="D377" s="11">
        <f t="shared" si="14"/>
        <v>12.750000000000002</v>
      </c>
      <c r="E377" s="11">
        <f t="shared" si="15"/>
        <v>2.55</v>
      </c>
      <c r="F377" s="10">
        <v>15.3</v>
      </c>
    </row>
    <row r="378" spans="1:6" ht="12.75" customHeight="1">
      <c r="A378" s="154"/>
      <c r="B378" s="31" t="s">
        <v>474</v>
      </c>
      <c r="C378" s="156" t="s">
        <v>295</v>
      </c>
      <c r="D378" s="11">
        <f t="shared" si="14"/>
        <v>5.416666666666667</v>
      </c>
      <c r="E378" s="11">
        <f t="shared" si="15"/>
        <v>1.08</v>
      </c>
      <c r="F378" s="10">
        <v>6.5</v>
      </c>
    </row>
    <row r="379" spans="1:6" ht="12.75" customHeight="1">
      <c r="A379" s="154"/>
      <c r="B379" s="30"/>
      <c r="C379" s="156"/>
      <c r="D379" s="11"/>
      <c r="E379" s="11"/>
      <c r="F379" s="10"/>
    </row>
    <row r="380" spans="1:6" ht="12.75" customHeight="1">
      <c r="A380" s="171" t="s">
        <v>351</v>
      </c>
      <c r="B380" s="177" t="s">
        <v>430</v>
      </c>
      <c r="C380" s="178"/>
      <c r="D380" s="172"/>
      <c r="E380" s="172"/>
      <c r="F380" s="170"/>
    </row>
    <row r="381" spans="1:6" ht="12.75" customHeight="1">
      <c r="A381" s="171"/>
      <c r="B381" s="179" t="s">
        <v>434</v>
      </c>
      <c r="C381" s="178"/>
      <c r="D381" s="172"/>
      <c r="E381" s="172"/>
      <c r="F381" s="170"/>
    </row>
    <row r="382" spans="1:6" ht="12.75" customHeight="1">
      <c r="A382" s="171"/>
      <c r="B382" s="179"/>
      <c r="C382" s="178"/>
      <c r="D382" s="172"/>
      <c r="E382" s="172"/>
      <c r="F382" s="170"/>
    </row>
    <row r="383" spans="1:6" ht="12.75" customHeight="1">
      <c r="A383" s="170"/>
      <c r="B383" s="173" t="s">
        <v>475</v>
      </c>
      <c r="C383" s="178" t="s">
        <v>313</v>
      </c>
      <c r="D383" s="172">
        <f>F383/1.2</f>
        <v>14.916666666666666</v>
      </c>
      <c r="E383" s="11">
        <f>ROUND(D383*20%,2)</f>
        <v>2.98</v>
      </c>
      <c r="F383" s="170">
        <v>17.9</v>
      </c>
    </row>
    <row r="384" spans="1:6" ht="12.75" customHeight="1">
      <c r="A384" s="170"/>
      <c r="B384" s="173" t="s">
        <v>431</v>
      </c>
      <c r="C384" s="174" t="s">
        <v>295</v>
      </c>
      <c r="D384" s="172">
        <f>F384/1.2</f>
        <v>16.833333333333332</v>
      </c>
      <c r="E384" s="11">
        <f>ROUND(D384*20%,2)</f>
        <v>3.37</v>
      </c>
      <c r="F384" s="170">
        <v>20.2</v>
      </c>
    </row>
    <row r="385" spans="1:6" ht="12.75" customHeight="1">
      <c r="A385" s="170"/>
      <c r="B385" s="173" t="s">
        <v>432</v>
      </c>
      <c r="C385" s="174" t="s">
        <v>433</v>
      </c>
      <c r="D385" s="172">
        <f>F385/1.2</f>
        <v>22.083333333333336</v>
      </c>
      <c r="E385" s="11">
        <f>ROUND(D385*20%,2)</f>
        <v>4.42</v>
      </c>
      <c r="F385" s="170">
        <v>26.5</v>
      </c>
    </row>
    <row r="386" spans="1:6" ht="12.75" customHeight="1">
      <c r="A386" s="170"/>
      <c r="B386" s="173"/>
      <c r="C386" s="174"/>
      <c r="D386" s="172"/>
      <c r="E386" s="172"/>
      <c r="F386" s="170"/>
    </row>
    <row r="387" spans="1:6" ht="12.75" customHeight="1">
      <c r="A387" s="170"/>
      <c r="B387" s="85" t="s">
        <v>243</v>
      </c>
      <c r="C387" s="174"/>
      <c r="D387" s="172"/>
      <c r="E387" s="172"/>
      <c r="F387" s="170"/>
    </row>
    <row r="388" spans="1:6" ht="12.75" customHeight="1">
      <c r="A388" s="170"/>
      <c r="B388" s="181" t="s">
        <v>244</v>
      </c>
      <c r="C388" s="174"/>
      <c r="D388" s="172"/>
      <c r="E388" s="172"/>
      <c r="F388" s="170"/>
    </row>
    <row r="389" spans="1:6" ht="12.75" customHeight="1">
      <c r="A389" s="154"/>
      <c r="B389" s="30"/>
      <c r="C389" s="156"/>
      <c r="D389" s="11"/>
      <c r="E389" s="11"/>
      <c r="F389" s="10"/>
    </row>
    <row r="390" spans="1:6" ht="12.75" customHeight="1">
      <c r="A390" s="22" t="s">
        <v>351</v>
      </c>
      <c r="B390" s="75" t="s">
        <v>465</v>
      </c>
      <c r="C390" s="126"/>
      <c r="D390" s="11"/>
      <c r="E390" s="11"/>
      <c r="F390" s="10"/>
    </row>
    <row r="391" spans="1:6" ht="12.75" customHeight="1">
      <c r="A391" s="22"/>
      <c r="B391" s="75"/>
      <c r="C391" s="126"/>
      <c r="D391" s="110"/>
      <c r="E391" s="11"/>
      <c r="F391" s="53"/>
    </row>
    <row r="392" spans="1:6" ht="12.75" customHeight="1">
      <c r="A392" s="22"/>
      <c r="B392" s="76" t="s">
        <v>300</v>
      </c>
      <c r="C392" s="126"/>
      <c r="D392" s="84"/>
      <c r="E392" s="11"/>
      <c r="F392" s="53"/>
    </row>
    <row r="393" spans="1:6" ht="12.75" customHeight="1">
      <c r="A393" s="22"/>
      <c r="B393" s="76" t="s">
        <v>375</v>
      </c>
      <c r="C393" s="126" t="s">
        <v>268</v>
      </c>
      <c r="D393" s="845"/>
      <c r="E393" s="846">
        <v>1.65</v>
      </c>
      <c r="F393" s="847"/>
    </row>
    <row r="394" spans="1:6" ht="12.75" customHeight="1">
      <c r="A394" s="87"/>
      <c r="B394" s="86"/>
      <c r="C394" s="87"/>
      <c r="D394" s="87"/>
      <c r="E394" s="87"/>
      <c r="F394" s="88"/>
    </row>
    <row r="395" spans="1:6" ht="12.75" customHeight="1">
      <c r="A395" s="159"/>
      <c r="B395" s="145"/>
      <c r="C395" s="159"/>
      <c r="D395" s="159"/>
      <c r="E395" s="159"/>
      <c r="F395" s="161"/>
    </row>
    <row r="396" spans="1:6" ht="12.75" customHeight="1">
      <c r="A396" s="22"/>
      <c r="B396" s="158" t="s">
        <v>429</v>
      </c>
      <c r="C396" s="132"/>
      <c r="D396" s="98"/>
      <c r="E396" s="11"/>
      <c r="F396" s="10"/>
    </row>
    <row r="397" spans="1:6" ht="12.75" customHeight="1">
      <c r="A397" s="22"/>
      <c r="B397" s="6"/>
      <c r="C397" s="122"/>
      <c r="D397" s="13"/>
      <c r="E397" s="13"/>
      <c r="F397" s="13"/>
    </row>
    <row r="398" spans="1:6" ht="12.75" customHeight="1">
      <c r="A398" s="22" t="s">
        <v>364</v>
      </c>
      <c r="B398" s="67" t="s">
        <v>267</v>
      </c>
      <c r="C398" s="118" t="s">
        <v>311</v>
      </c>
      <c r="D398" s="11">
        <f>F398/1.2</f>
        <v>4.166666666666667</v>
      </c>
      <c r="E398" s="11">
        <f>ROUND(D398*20%,2)</f>
        <v>0.83</v>
      </c>
      <c r="F398" s="54">
        <v>5</v>
      </c>
    </row>
    <row r="399" spans="1:6" ht="12.75" customHeight="1">
      <c r="A399" s="22"/>
      <c r="B399" s="67"/>
      <c r="C399" s="118"/>
      <c r="D399" s="11"/>
      <c r="E399" s="11"/>
      <c r="F399" s="54"/>
    </row>
    <row r="400" spans="1:6" ht="12.75" customHeight="1">
      <c r="A400" s="8" t="s">
        <v>364</v>
      </c>
      <c r="B400" s="50" t="s">
        <v>499</v>
      </c>
      <c r="C400" s="175" t="s">
        <v>311</v>
      </c>
      <c r="D400" s="11">
        <f>F400/1.2</f>
        <v>0.1</v>
      </c>
      <c r="E400" s="11">
        <f>D400*20%</f>
        <v>0.020000000000000004</v>
      </c>
      <c r="F400" s="10">
        <v>0.12</v>
      </c>
    </row>
    <row r="401" spans="1:6" ht="12.75" customHeight="1">
      <c r="A401" s="22"/>
      <c r="B401" s="67"/>
      <c r="C401" s="118"/>
      <c r="D401" s="11"/>
      <c r="E401" s="11"/>
      <c r="F401" s="54"/>
    </row>
    <row r="402" spans="1:6" ht="12.75" customHeight="1">
      <c r="A402" s="22" t="s">
        <v>365</v>
      </c>
      <c r="B402" s="67" t="s">
        <v>301</v>
      </c>
      <c r="C402" s="118"/>
      <c r="D402" s="11"/>
      <c r="E402" s="11"/>
      <c r="F402" s="54"/>
    </row>
    <row r="403" spans="1:6" ht="12.75" customHeight="1">
      <c r="A403" s="22"/>
      <c r="B403" s="6" t="s">
        <v>291</v>
      </c>
      <c r="C403" s="118" t="s">
        <v>312</v>
      </c>
      <c r="D403" s="11">
        <f>F403/1.2</f>
        <v>10</v>
      </c>
      <c r="E403" s="11">
        <f>ROUND(D403*20%,2)</f>
        <v>2</v>
      </c>
      <c r="F403" s="54">
        <v>12</v>
      </c>
    </row>
    <row r="404" spans="1:6" ht="12.75" customHeight="1">
      <c r="A404" s="22"/>
      <c r="B404" s="6" t="s">
        <v>292</v>
      </c>
      <c r="C404" s="118" t="s">
        <v>312</v>
      </c>
      <c r="D404" s="11">
        <f>F404/1.2</f>
        <v>15</v>
      </c>
      <c r="E404" s="11">
        <f>ROUND(D404*20%,2)</f>
        <v>3</v>
      </c>
      <c r="F404" s="54">
        <v>18</v>
      </c>
    </row>
    <row r="405" spans="1:6" ht="12.75" customHeight="1">
      <c r="A405" s="22"/>
      <c r="B405" s="6" t="s">
        <v>293</v>
      </c>
      <c r="C405" s="118" t="s">
        <v>312</v>
      </c>
      <c r="D405" s="11">
        <f>F405/1.2</f>
        <v>20</v>
      </c>
      <c r="E405" s="11">
        <f>ROUND(D405*20%,2)</f>
        <v>4</v>
      </c>
      <c r="F405" s="54">
        <v>24</v>
      </c>
    </row>
    <row r="406" spans="1:6" ht="12.75" customHeight="1">
      <c r="A406" s="22"/>
      <c r="B406" s="85" t="s">
        <v>294</v>
      </c>
      <c r="C406" s="118"/>
      <c r="D406" s="11"/>
      <c r="E406" s="11"/>
      <c r="F406" s="54"/>
    </row>
    <row r="407" spans="1:6" ht="12.75" customHeight="1">
      <c r="A407" s="22"/>
      <c r="B407" s="6"/>
      <c r="C407" s="118"/>
      <c r="D407" s="11"/>
      <c r="E407" s="11"/>
      <c r="F407" s="54"/>
    </row>
    <row r="408" spans="1:6" ht="12.75" customHeight="1">
      <c r="A408" s="22" t="s">
        <v>365</v>
      </c>
      <c r="B408" s="67" t="s">
        <v>382</v>
      </c>
      <c r="C408" s="118" t="s">
        <v>312</v>
      </c>
      <c r="D408" s="11">
        <f>F408/1.2</f>
        <v>5</v>
      </c>
      <c r="E408" s="11">
        <f>ROUND(D408*20%,2)</f>
        <v>1</v>
      </c>
      <c r="F408" s="54">
        <v>6</v>
      </c>
    </row>
    <row r="409" spans="1:6" ht="12.75" customHeight="1">
      <c r="A409" s="22"/>
      <c r="B409" s="85" t="s">
        <v>294</v>
      </c>
      <c r="C409" s="118"/>
      <c r="D409" s="11"/>
      <c r="E409" s="11"/>
      <c r="F409" s="54"/>
    </row>
    <row r="410" spans="1:6" ht="12.75" customHeight="1">
      <c r="A410" s="22"/>
      <c r="B410" s="85"/>
      <c r="C410" s="118"/>
      <c r="D410" s="11"/>
      <c r="E410" s="11"/>
      <c r="F410" s="54"/>
    </row>
    <row r="411" spans="1:6" ht="12.75" customHeight="1">
      <c r="A411" s="22"/>
      <c r="B411" s="67" t="s">
        <v>385</v>
      </c>
      <c r="C411" s="118"/>
      <c r="D411" s="11"/>
      <c r="E411" s="11"/>
      <c r="F411" s="118"/>
    </row>
    <row r="412" spans="1:6" ht="12.75" customHeight="1">
      <c r="A412" s="22" t="s">
        <v>341</v>
      </c>
      <c r="B412" s="6" t="s">
        <v>383</v>
      </c>
      <c r="C412" s="118" t="s">
        <v>387</v>
      </c>
      <c r="D412" s="11">
        <f>F412/1.2</f>
        <v>11.666666666666668</v>
      </c>
      <c r="E412" s="11">
        <f>ROUND(D412*20%,2)</f>
        <v>2.33</v>
      </c>
      <c r="F412" s="54">
        <v>14</v>
      </c>
    </row>
    <row r="413" spans="1:6" ht="12.75" customHeight="1">
      <c r="A413" s="22" t="s">
        <v>341</v>
      </c>
      <c r="B413" s="6" t="s">
        <v>384</v>
      </c>
      <c r="C413" s="118" t="s">
        <v>387</v>
      </c>
      <c r="D413" s="11">
        <f>F413/1.2</f>
        <v>16.333333333333336</v>
      </c>
      <c r="E413" s="11">
        <f>ROUND(D413*20%,2)</f>
        <v>3.27</v>
      </c>
      <c r="F413" s="54">
        <v>19.6</v>
      </c>
    </row>
    <row r="414" spans="1:6" ht="12.75" customHeight="1">
      <c r="A414" s="22" t="s">
        <v>521</v>
      </c>
      <c r="B414" s="6" t="s">
        <v>486</v>
      </c>
      <c r="C414" s="118" t="s">
        <v>387</v>
      </c>
      <c r="D414" s="11">
        <f>F414/1.2</f>
        <v>5.25</v>
      </c>
      <c r="E414" s="11">
        <f>ROUND(D414*20%,2)</f>
        <v>1.05</v>
      </c>
      <c r="F414" s="54">
        <v>6.3</v>
      </c>
    </row>
    <row r="415" spans="1:6" ht="12.75" customHeight="1">
      <c r="A415" s="22"/>
      <c r="B415" s="85" t="s">
        <v>386</v>
      </c>
      <c r="C415" s="118"/>
      <c r="D415" s="11"/>
      <c r="E415" s="11"/>
      <c r="F415" s="13"/>
    </row>
    <row r="416" spans="1:6" ht="12.75" customHeight="1">
      <c r="A416" s="24"/>
      <c r="B416" s="180"/>
      <c r="C416" s="119"/>
      <c r="D416" s="15"/>
      <c r="E416" s="15"/>
      <c r="F416" s="144"/>
    </row>
    <row r="417" spans="1:6" ht="12.75" customHeight="1">
      <c r="A417" s="3"/>
      <c r="B417" s="85"/>
      <c r="C417" s="43"/>
      <c r="D417" s="89"/>
      <c r="E417" s="89"/>
      <c r="F417" s="67"/>
    </row>
    <row r="418" spans="1:6" ht="12.75" customHeight="1">
      <c r="A418" s="3"/>
      <c r="B418" s="85"/>
      <c r="C418" s="43"/>
      <c r="D418" s="89"/>
      <c r="E418" s="89"/>
      <c r="F418" s="67"/>
    </row>
    <row r="419" spans="1:6" ht="12.75" customHeight="1">
      <c r="A419" s="3"/>
      <c r="B419" s="85"/>
      <c r="C419" s="43"/>
      <c r="D419" s="89"/>
      <c r="E419" s="89"/>
      <c r="F419" s="67"/>
    </row>
    <row r="420" spans="1:6" ht="12.75" customHeight="1">
      <c r="A420" s="3"/>
      <c r="B420" s="85"/>
      <c r="C420" s="43"/>
      <c r="D420" s="89"/>
      <c r="E420" s="89"/>
      <c r="F420" s="67"/>
    </row>
    <row r="421" spans="1:6" ht="12.75" customHeight="1">
      <c r="A421" s="3"/>
      <c r="B421" s="85"/>
      <c r="C421" s="43"/>
      <c r="D421" s="89"/>
      <c r="E421" s="89"/>
      <c r="F421" s="67"/>
    </row>
    <row r="422" spans="1:6" ht="12.75" customHeight="1">
      <c r="A422" s="3"/>
      <c r="B422" s="85"/>
      <c r="C422" s="43"/>
      <c r="D422" s="89"/>
      <c r="E422" s="89"/>
      <c r="F422" s="67"/>
    </row>
    <row r="423" spans="1:6" ht="12.75" customHeight="1">
      <c r="A423" s="3"/>
      <c r="B423" s="85"/>
      <c r="C423" s="43"/>
      <c r="D423" s="89"/>
      <c r="E423" s="89"/>
      <c r="F423" s="67"/>
    </row>
    <row r="424" spans="1:6" ht="12.75" customHeight="1">
      <c r="A424" s="3"/>
      <c r="B424" s="85"/>
      <c r="C424" s="43"/>
      <c r="D424" s="89"/>
      <c r="E424" s="89"/>
      <c r="F424" s="67"/>
    </row>
    <row r="425" spans="1:6" ht="12.75" customHeight="1">
      <c r="A425" s="3"/>
      <c r="B425" s="85"/>
      <c r="C425" s="43"/>
      <c r="D425" s="89"/>
      <c r="E425" s="89"/>
      <c r="F425" s="67"/>
    </row>
    <row r="426" spans="1:6" ht="12.75" customHeight="1">
      <c r="A426" s="3"/>
      <c r="B426" s="85"/>
      <c r="C426" s="43"/>
      <c r="D426" s="89"/>
      <c r="E426" s="89"/>
      <c r="F426" s="67"/>
    </row>
    <row r="427" spans="1:6" ht="12.75" customHeight="1">
      <c r="A427" s="3"/>
      <c r="B427" s="85"/>
      <c r="C427" s="43"/>
      <c r="D427" s="89"/>
      <c r="E427" s="89"/>
      <c r="F427" s="67"/>
    </row>
    <row r="428" spans="1:6" ht="12.75" customHeight="1">
      <c r="A428" s="984" t="s">
        <v>436</v>
      </c>
      <c r="B428" s="984"/>
      <c r="C428" s="984"/>
      <c r="D428" s="984"/>
      <c r="E428" s="984"/>
      <c r="F428" s="984"/>
    </row>
    <row r="429" spans="1:6" ht="12.75" customHeight="1">
      <c r="A429" s="6"/>
      <c r="B429" s="6"/>
      <c r="C429" s="43"/>
      <c r="D429" s="89"/>
      <c r="E429" s="89"/>
      <c r="F429" s="16"/>
    </row>
    <row r="430" spans="1:6" ht="12.75" customHeight="1">
      <c r="A430" s="6"/>
      <c r="B430" s="6"/>
      <c r="C430" s="43"/>
      <c r="D430" s="89"/>
      <c r="E430" s="89"/>
      <c r="F430" s="16"/>
    </row>
    <row r="431" spans="1:6" ht="12.75" customHeight="1">
      <c r="A431" s="985" t="s">
        <v>247</v>
      </c>
      <c r="B431" s="987" t="s">
        <v>105</v>
      </c>
      <c r="C431" s="985" t="s">
        <v>106</v>
      </c>
      <c r="D431" s="989" t="s">
        <v>284</v>
      </c>
      <c r="E431" s="987"/>
      <c r="F431" s="990"/>
    </row>
    <row r="432" spans="1:6" ht="12.75" customHeight="1">
      <c r="A432" s="986"/>
      <c r="B432" s="988"/>
      <c r="C432" s="986"/>
      <c r="D432" s="44" t="s">
        <v>282</v>
      </c>
      <c r="E432" s="44" t="s">
        <v>260</v>
      </c>
      <c r="F432" s="45" t="s">
        <v>283</v>
      </c>
    </row>
    <row r="433" spans="1:6" ht="12.75" customHeight="1">
      <c r="A433" s="87"/>
      <c r="B433" s="86"/>
      <c r="C433" s="87"/>
      <c r="D433" s="87"/>
      <c r="E433" s="87"/>
      <c r="F433" s="88"/>
    </row>
    <row r="434" spans="1:6" ht="12.75" customHeight="1">
      <c r="A434" s="22" t="s">
        <v>366</v>
      </c>
      <c r="B434" s="62" t="s">
        <v>201</v>
      </c>
      <c r="C434" s="130"/>
      <c r="D434" s="41"/>
      <c r="E434" s="41"/>
      <c r="F434" s="13"/>
    </row>
    <row r="435" spans="1:6" ht="12.75" customHeight="1">
      <c r="A435" s="22"/>
      <c r="B435" s="62"/>
      <c r="C435" s="130"/>
      <c r="D435" s="41"/>
      <c r="E435" s="41"/>
      <c r="F435" s="13"/>
    </row>
    <row r="436" spans="1:6" ht="12.75" customHeight="1">
      <c r="A436" s="13"/>
      <c r="B436" s="6" t="s">
        <v>422</v>
      </c>
      <c r="C436" s="118" t="s">
        <v>167</v>
      </c>
      <c r="D436" s="11">
        <f aca="true" t="shared" si="16" ref="D436:D476">F436/1.2</f>
        <v>2.5</v>
      </c>
      <c r="E436" s="11">
        <f aca="true" t="shared" si="17" ref="E436:E476">ROUND(D436*20%,2)</f>
        <v>0.5</v>
      </c>
      <c r="F436" s="10">
        <v>3</v>
      </c>
    </row>
    <row r="437" spans="1:6" ht="12.75" customHeight="1">
      <c r="A437" s="13"/>
      <c r="B437" s="6" t="s">
        <v>423</v>
      </c>
      <c r="C437" s="118" t="s">
        <v>167</v>
      </c>
      <c r="D437" s="11">
        <f t="shared" si="16"/>
        <v>2.5</v>
      </c>
      <c r="E437" s="11">
        <f t="shared" si="17"/>
        <v>0.5</v>
      </c>
      <c r="F437" s="10">
        <v>3</v>
      </c>
    </row>
    <row r="438" spans="1:6" ht="12.75" customHeight="1">
      <c r="A438" s="13" t="s">
        <v>196</v>
      </c>
      <c r="B438" s="23" t="s">
        <v>202</v>
      </c>
      <c r="C438" s="118" t="s">
        <v>167</v>
      </c>
      <c r="D438" s="11">
        <f t="shared" si="16"/>
        <v>4.941666666666666</v>
      </c>
      <c r="E438" s="11">
        <f t="shared" si="17"/>
        <v>0.99</v>
      </c>
      <c r="F438" s="10">
        <v>5.93</v>
      </c>
    </row>
    <row r="439" spans="1:6" ht="12.75" customHeight="1">
      <c r="A439" s="13"/>
      <c r="B439" s="23" t="s">
        <v>203</v>
      </c>
      <c r="C439" s="118" t="s">
        <v>167</v>
      </c>
      <c r="D439" s="11">
        <f t="shared" si="16"/>
        <v>1.6500000000000001</v>
      </c>
      <c r="E439" s="11">
        <f t="shared" si="17"/>
        <v>0.33</v>
      </c>
      <c r="F439" s="10">
        <v>1.98</v>
      </c>
    </row>
    <row r="440" spans="1:6" ht="12.75" customHeight="1">
      <c r="A440" s="13"/>
      <c r="B440" s="23" t="s">
        <v>419</v>
      </c>
      <c r="C440" s="118" t="s">
        <v>167</v>
      </c>
      <c r="D440" s="11">
        <f t="shared" si="16"/>
        <v>4.166666666666667</v>
      </c>
      <c r="E440" s="11">
        <f t="shared" si="17"/>
        <v>0.83</v>
      </c>
      <c r="F440" s="10">
        <v>5</v>
      </c>
    </row>
    <row r="441" spans="1:6" ht="12.75" customHeight="1">
      <c r="A441" s="13"/>
      <c r="B441" s="23" t="s">
        <v>424</v>
      </c>
      <c r="C441" s="118" t="s">
        <v>167</v>
      </c>
      <c r="D441" s="11">
        <f t="shared" si="16"/>
        <v>4.166666666666667</v>
      </c>
      <c r="E441" s="11">
        <f t="shared" si="17"/>
        <v>0.83</v>
      </c>
      <c r="F441" s="10">
        <v>5</v>
      </c>
    </row>
    <row r="442" spans="1:6" ht="12.75" customHeight="1">
      <c r="A442" s="13"/>
      <c r="B442" s="23" t="s">
        <v>425</v>
      </c>
      <c r="C442" s="118" t="s">
        <v>167</v>
      </c>
      <c r="D442" s="11">
        <f t="shared" si="16"/>
        <v>2.5</v>
      </c>
      <c r="E442" s="11">
        <f t="shared" si="17"/>
        <v>0.5</v>
      </c>
      <c r="F442" s="10">
        <v>3</v>
      </c>
    </row>
    <row r="443" spans="1:6" ht="12.75" customHeight="1">
      <c r="A443" s="13"/>
      <c r="B443" s="23" t="s">
        <v>204</v>
      </c>
      <c r="C443" s="118" t="s">
        <v>167</v>
      </c>
      <c r="D443" s="11">
        <f t="shared" si="16"/>
        <v>3.291666666666667</v>
      </c>
      <c r="E443" s="11">
        <f t="shared" si="17"/>
        <v>0.66</v>
      </c>
      <c r="F443" s="10">
        <v>3.95</v>
      </c>
    </row>
    <row r="444" spans="1:6" ht="12.75" customHeight="1">
      <c r="A444" s="13"/>
      <c r="B444" s="23" t="s">
        <v>205</v>
      </c>
      <c r="C444" s="118" t="s">
        <v>167</v>
      </c>
      <c r="D444" s="11">
        <f t="shared" si="16"/>
        <v>6.583333333333334</v>
      </c>
      <c r="E444" s="11">
        <f t="shared" si="17"/>
        <v>1.32</v>
      </c>
      <c r="F444" s="10">
        <v>7.9</v>
      </c>
    </row>
    <row r="445" spans="1:6" ht="12.75" customHeight="1">
      <c r="A445" s="13"/>
      <c r="B445" s="23" t="s">
        <v>206</v>
      </c>
      <c r="C445" s="118" t="s">
        <v>167</v>
      </c>
      <c r="D445" s="11">
        <f t="shared" si="16"/>
        <v>1.6500000000000001</v>
      </c>
      <c r="E445" s="11">
        <f t="shared" si="17"/>
        <v>0.33</v>
      </c>
      <c r="F445" s="10">
        <v>1.98</v>
      </c>
    </row>
    <row r="446" spans="1:6" ht="12.75" customHeight="1">
      <c r="A446" s="13"/>
      <c r="B446" s="23" t="s">
        <v>207</v>
      </c>
      <c r="C446" s="118" t="s">
        <v>167</v>
      </c>
      <c r="D446" s="11">
        <f t="shared" si="16"/>
        <v>0.6583333333333334</v>
      </c>
      <c r="E446" s="11">
        <f t="shared" si="17"/>
        <v>0.13</v>
      </c>
      <c r="F446" s="10">
        <v>0.79</v>
      </c>
    </row>
    <row r="447" spans="1:6" ht="12.75" customHeight="1">
      <c r="A447" s="13"/>
      <c r="B447" s="23" t="s">
        <v>208</v>
      </c>
      <c r="C447" s="118" t="s">
        <v>167</v>
      </c>
      <c r="D447" s="11">
        <f t="shared" si="16"/>
        <v>2.0833333333333335</v>
      </c>
      <c r="E447" s="11">
        <f t="shared" si="17"/>
        <v>0.42</v>
      </c>
      <c r="F447" s="10">
        <v>2.5</v>
      </c>
    </row>
    <row r="448" spans="1:6" ht="12.75" customHeight="1">
      <c r="A448" s="13"/>
      <c r="B448" s="23" t="s">
        <v>230</v>
      </c>
      <c r="C448" s="118" t="s">
        <v>167</v>
      </c>
      <c r="D448" s="11">
        <f t="shared" si="16"/>
        <v>8.333333333333334</v>
      </c>
      <c r="E448" s="11">
        <f t="shared" si="17"/>
        <v>1.67</v>
      </c>
      <c r="F448" s="10">
        <v>10</v>
      </c>
    </row>
    <row r="449" spans="1:6" ht="12.75" customHeight="1">
      <c r="A449" s="13"/>
      <c r="B449" s="23" t="s">
        <v>231</v>
      </c>
      <c r="C449" s="118" t="s">
        <v>167</v>
      </c>
      <c r="D449" s="11">
        <f t="shared" si="16"/>
        <v>4.166666666666667</v>
      </c>
      <c r="E449" s="11">
        <f t="shared" si="17"/>
        <v>0.83</v>
      </c>
      <c r="F449" s="10">
        <v>5</v>
      </c>
    </row>
    <row r="450" spans="1:6" ht="12.75" customHeight="1">
      <c r="A450" s="13"/>
      <c r="B450" s="23" t="s">
        <v>232</v>
      </c>
      <c r="C450" s="118" t="s">
        <v>167</v>
      </c>
      <c r="D450" s="11">
        <f t="shared" si="16"/>
        <v>1.25</v>
      </c>
      <c r="E450" s="11">
        <f t="shared" si="17"/>
        <v>0.25</v>
      </c>
      <c r="F450" s="10">
        <v>1.5</v>
      </c>
    </row>
    <row r="451" spans="1:6" ht="12.75" customHeight="1">
      <c r="A451" s="13"/>
      <c r="B451" s="23" t="s">
        <v>233</v>
      </c>
      <c r="C451" s="118" t="s">
        <v>167</v>
      </c>
      <c r="D451" s="11">
        <f t="shared" si="16"/>
        <v>0.6666666666666667</v>
      </c>
      <c r="E451" s="11">
        <f t="shared" si="17"/>
        <v>0.13</v>
      </c>
      <c r="F451" s="10">
        <v>0.8</v>
      </c>
    </row>
    <row r="452" spans="1:6" ht="12.75" customHeight="1">
      <c r="A452" s="13"/>
      <c r="B452" s="143" t="s">
        <v>209</v>
      </c>
      <c r="C452" s="118" t="s">
        <v>167</v>
      </c>
      <c r="D452" s="11">
        <f t="shared" si="16"/>
        <v>0.05</v>
      </c>
      <c r="E452" s="11">
        <f t="shared" si="17"/>
        <v>0.01</v>
      </c>
      <c r="F452" s="10">
        <v>0.06</v>
      </c>
    </row>
    <row r="453" spans="1:7" ht="12.75" customHeight="1">
      <c r="A453" s="13"/>
      <c r="B453" s="23" t="s">
        <v>212</v>
      </c>
      <c r="C453" s="118" t="s">
        <v>167</v>
      </c>
      <c r="D453" s="11">
        <f t="shared" si="16"/>
        <v>1.6666666666666667</v>
      </c>
      <c r="E453" s="11">
        <f t="shared" si="17"/>
        <v>0.33</v>
      </c>
      <c r="F453" s="10">
        <v>2</v>
      </c>
      <c r="G453" s="184"/>
    </row>
    <row r="454" spans="1:6" ht="12.75" customHeight="1">
      <c r="A454" s="13"/>
      <c r="B454" s="23" t="s">
        <v>213</v>
      </c>
      <c r="C454" s="118" t="s">
        <v>167</v>
      </c>
      <c r="D454" s="11">
        <f t="shared" si="16"/>
        <v>0.8333333333333334</v>
      </c>
      <c r="E454" s="11">
        <f t="shared" si="17"/>
        <v>0.17</v>
      </c>
      <c r="F454" s="10">
        <v>1</v>
      </c>
    </row>
    <row r="455" spans="1:6" ht="12.75" customHeight="1">
      <c r="A455" s="13"/>
      <c r="B455" s="23" t="s">
        <v>214</v>
      </c>
      <c r="C455" s="118" t="s">
        <v>167</v>
      </c>
      <c r="D455" s="11">
        <f t="shared" si="16"/>
        <v>0.49166666666666664</v>
      </c>
      <c r="E455" s="11">
        <f t="shared" si="17"/>
        <v>0.1</v>
      </c>
      <c r="F455" s="10">
        <v>0.59</v>
      </c>
    </row>
    <row r="456" spans="1:6" ht="12.75" customHeight="1">
      <c r="A456" s="13"/>
      <c r="B456" s="23" t="s">
        <v>215</v>
      </c>
      <c r="C456" s="118" t="s">
        <v>167</v>
      </c>
      <c r="D456" s="11">
        <f t="shared" si="16"/>
        <v>0.6583333333333334</v>
      </c>
      <c r="E456" s="11">
        <f t="shared" si="17"/>
        <v>0.13</v>
      </c>
      <c r="F456" s="10">
        <v>0.79</v>
      </c>
    </row>
    <row r="457" spans="1:6" ht="12.75" customHeight="1">
      <c r="A457" s="13"/>
      <c r="B457" s="23" t="s">
        <v>216</v>
      </c>
      <c r="C457" s="118" t="s">
        <v>167</v>
      </c>
      <c r="D457" s="11">
        <f t="shared" si="16"/>
        <v>1.6500000000000001</v>
      </c>
      <c r="E457" s="11">
        <f t="shared" si="17"/>
        <v>0.33</v>
      </c>
      <c r="F457" s="53">
        <v>1.98</v>
      </c>
    </row>
    <row r="458" spans="1:6" ht="12.75" customHeight="1">
      <c r="A458" s="13"/>
      <c r="B458" s="23" t="s">
        <v>217</v>
      </c>
      <c r="C458" s="118" t="s">
        <v>167</v>
      </c>
      <c r="D458" s="11">
        <f t="shared" si="16"/>
        <v>0.6583333333333334</v>
      </c>
      <c r="E458" s="11">
        <f t="shared" si="17"/>
        <v>0.13</v>
      </c>
      <c r="F458" s="53">
        <v>0.79</v>
      </c>
    </row>
    <row r="459" spans="1:6" ht="12.75" customHeight="1">
      <c r="A459" s="13"/>
      <c r="B459" s="23" t="s">
        <v>218</v>
      </c>
      <c r="C459" s="118" t="s">
        <v>167</v>
      </c>
      <c r="D459" s="11">
        <f t="shared" si="16"/>
        <v>0.49166666666666664</v>
      </c>
      <c r="E459" s="11">
        <f t="shared" si="17"/>
        <v>0.1</v>
      </c>
      <c r="F459" s="10">
        <v>0.59</v>
      </c>
    </row>
    <row r="460" spans="1:6" ht="12.75" customHeight="1">
      <c r="A460" s="13"/>
      <c r="B460" s="23" t="s">
        <v>219</v>
      </c>
      <c r="C460" s="118" t="s">
        <v>148</v>
      </c>
      <c r="D460" s="11">
        <f t="shared" si="16"/>
        <v>1.9833333333333334</v>
      </c>
      <c r="E460" s="11">
        <f t="shared" si="17"/>
        <v>0.4</v>
      </c>
      <c r="F460" s="10">
        <v>2.38</v>
      </c>
    </row>
    <row r="461" spans="1:6" ht="12.75" customHeight="1">
      <c r="A461" s="13"/>
      <c r="B461" s="23" t="s">
        <v>220</v>
      </c>
      <c r="C461" s="118" t="s">
        <v>167</v>
      </c>
      <c r="D461" s="11">
        <f t="shared" si="16"/>
        <v>0.33333333333333337</v>
      </c>
      <c r="E461" s="11">
        <f t="shared" si="17"/>
        <v>0.07</v>
      </c>
      <c r="F461" s="10">
        <v>0.4</v>
      </c>
    </row>
    <row r="462" spans="1:6" ht="12.75" customHeight="1">
      <c r="A462" s="13"/>
      <c r="B462" s="23" t="s">
        <v>221</v>
      </c>
      <c r="C462" s="118" t="s">
        <v>167</v>
      </c>
      <c r="D462" s="11">
        <f t="shared" si="16"/>
        <v>0.33333333333333337</v>
      </c>
      <c r="E462" s="11">
        <f t="shared" si="17"/>
        <v>0.07</v>
      </c>
      <c r="F462" s="10">
        <v>0.4</v>
      </c>
    </row>
    <row r="463" spans="1:6" ht="12.75" customHeight="1">
      <c r="A463" s="13"/>
      <c r="B463" s="23" t="s">
        <v>222</v>
      </c>
      <c r="C463" s="118" t="s">
        <v>167</v>
      </c>
      <c r="D463" s="11">
        <f t="shared" si="16"/>
        <v>0.33333333333333337</v>
      </c>
      <c r="E463" s="11">
        <f t="shared" si="17"/>
        <v>0.07</v>
      </c>
      <c r="F463" s="10">
        <v>0.4</v>
      </c>
    </row>
    <row r="464" spans="1:6" ht="12.75" customHeight="1">
      <c r="A464" s="13"/>
      <c r="B464" s="23" t="s">
        <v>223</v>
      </c>
      <c r="C464" s="118" t="s">
        <v>167</v>
      </c>
      <c r="D464" s="11">
        <f t="shared" si="16"/>
        <v>0.49166666666666664</v>
      </c>
      <c r="E464" s="11">
        <f t="shared" si="17"/>
        <v>0.1</v>
      </c>
      <c r="F464" s="10">
        <v>0.59</v>
      </c>
    </row>
    <row r="465" spans="1:6" ht="12.75" customHeight="1">
      <c r="A465" s="13"/>
      <c r="B465" s="23" t="s">
        <v>224</v>
      </c>
      <c r="C465" s="118" t="s">
        <v>167</v>
      </c>
      <c r="D465" s="11">
        <f t="shared" si="16"/>
        <v>0.49166666666666664</v>
      </c>
      <c r="E465" s="11">
        <f t="shared" si="17"/>
        <v>0.1</v>
      </c>
      <c r="F465" s="10">
        <v>0.59</v>
      </c>
    </row>
    <row r="466" spans="1:6" ht="12.75" customHeight="1">
      <c r="A466" s="13"/>
      <c r="B466" s="23" t="s">
        <v>225</v>
      </c>
      <c r="C466" s="118" t="s">
        <v>167</v>
      </c>
      <c r="D466" s="11">
        <f t="shared" si="16"/>
        <v>0.9916666666666667</v>
      </c>
      <c r="E466" s="11">
        <f t="shared" si="17"/>
        <v>0.2</v>
      </c>
      <c r="F466" s="10">
        <v>1.19</v>
      </c>
    </row>
    <row r="467" spans="1:6" ht="12.75" customHeight="1">
      <c r="A467" s="13"/>
      <c r="B467" s="23" t="s">
        <v>226</v>
      </c>
      <c r="C467" s="118" t="s">
        <v>227</v>
      </c>
      <c r="D467" s="11">
        <f t="shared" si="16"/>
        <v>0.33333333333333337</v>
      </c>
      <c r="E467" s="11">
        <f t="shared" si="17"/>
        <v>0.07</v>
      </c>
      <c r="F467" s="10">
        <v>0.4</v>
      </c>
    </row>
    <row r="468" spans="1:6" ht="12.75" customHeight="1">
      <c r="A468" s="13"/>
      <c r="B468" s="23" t="s">
        <v>228</v>
      </c>
      <c r="C468" s="118" t="s">
        <v>167</v>
      </c>
      <c r="D468" s="11">
        <f t="shared" si="16"/>
        <v>3.291666666666667</v>
      </c>
      <c r="E468" s="11">
        <f t="shared" si="17"/>
        <v>0.66</v>
      </c>
      <c r="F468" s="10">
        <v>3.95</v>
      </c>
    </row>
    <row r="469" spans="1:6" ht="12.75" customHeight="1">
      <c r="A469" s="13"/>
      <c r="B469" s="23" t="s">
        <v>229</v>
      </c>
      <c r="C469" s="118" t="s">
        <v>167</v>
      </c>
      <c r="D469" s="11">
        <f t="shared" si="16"/>
        <v>0.33333333333333337</v>
      </c>
      <c r="E469" s="11">
        <f t="shared" si="17"/>
        <v>0.07</v>
      </c>
      <c r="F469" s="10">
        <v>0.4</v>
      </c>
    </row>
    <row r="470" spans="1:6" ht="12.75" customHeight="1">
      <c r="A470" s="13"/>
      <c r="B470" s="23" t="s">
        <v>367</v>
      </c>
      <c r="C470" s="118" t="s">
        <v>167</v>
      </c>
      <c r="D470" s="11">
        <f t="shared" si="16"/>
        <v>16.666666666666668</v>
      </c>
      <c r="E470" s="11">
        <f t="shared" si="17"/>
        <v>3.33</v>
      </c>
      <c r="F470" s="10">
        <v>20</v>
      </c>
    </row>
    <row r="471" spans="1:6" ht="12.75" customHeight="1">
      <c r="A471" s="13"/>
      <c r="B471" s="23" t="s">
        <v>388</v>
      </c>
      <c r="C471" s="118" t="s">
        <v>167</v>
      </c>
      <c r="D471" s="11">
        <f t="shared" si="16"/>
        <v>8.333333333333334</v>
      </c>
      <c r="E471" s="11">
        <f t="shared" si="17"/>
        <v>1.67</v>
      </c>
      <c r="F471" s="10">
        <v>10</v>
      </c>
    </row>
    <row r="472" spans="1:6" ht="12.75" customHeight="1">
      <c r="A472" s="13"/>
      <c r="B472" s="23" t="s">
        <v>420</v>
      </c>
      <c r="C472" s="118" t="s">
        <v>167</v>
      </c>
      <c r="D472" s="11">
        <f t="shared" si="16"/>
        <v>0.15</v>
      </c>
      <c r="E472" s="11">
        <f t="shared" si="17"/>
        <v>0.03</v>
      </c>
      <c r="F472" s="10">
        <v>0.18</v>
      </c>
    </row>
    <row r="473" spans="1:6" ht="12.75" customHeight="1">
      <c r="A473" s="13"/>
      <c r="B473" s="23" t="s">
        <v>482</v>
      </c>
      <c r="C473" s="118" t="s">
        <v>167</v>
      </c>
      <c r="D473" s="11">
        <f t="shared" si="16"/>
        <v>0.5833333333333334</v>
      </c>
      <c r="E473" s="11">
        <f t="shared" si="17"/>
        <v>0.12</v>
      </c>
      <c r="F473" s="10">
        <v>0.7</v>
      </c>
    </row>
    <row r="474" spans="1:6" ht="12.75" customHeight="1">
      <c r="A474" s="13"/>
      <c r="B474" s="23" t="s">
        <v>485</v>
      </c>
      <c r="C474" s="118" t="s">
        <v>167</v>
      </c>
      <c r="D474" s="11">
        <f t="shared" si="16"/>
        <v>0.25</v>
      </c>
      <c r="E474" s="11">
        <f t="shared" si="17"/>
        <v>0.05</v>
      </c>
      <c r="F474" s="10">
        <v>0.3</v>
      </c>
    </row>
    <row r="475" spans="1:6" ht="12.75" customHeight="1">
      <c r="A475" s="13"/>
      <c r="B475" s="23" t="s">
        <v>483</v>
      </c>
      <c r="C475" s="118" t="s">
        <v>167</v>
      </c>
      <c r="D475" s="11">
        <f t="shared" si="16"/>
        <v>0.08333333333333334</v>
      </c>
      <c r="E475" s="11">
        <f t="shared" si="17"/>
        <v>0.02</v>
      </c>
      <c r="F475" s="10">
        <v>0.1</v>
      </c>
    </row>
    <row r="476" spans="1:6" ht="12.75" customHeight="1">
      <c r="A476" s="13"/>
      <c r="B476" s="23" t="s">
        <v>484</v>
      </c>
      <c r="C476" s="118" t="s">
        <v>167</v>
      </c>
      <c r="D476" s="11">
        <f t="shared" si="16"/>
        <v>0.25</v>
      </c>
      <c r="E476" s="11">
        <f t="shared" si="17"/>
        <v>0.05</v>
      </c>
      <c r="F476" s="10">
        <v>0.3</v>
      </c>
    </row>
    <row r="477" spans="1:6" ht="12.75" customHeight="1">
      <c r="A477" s="13"/>
      <c r="B477" s="23"/>
      <c r="C477" s="118"/>
      <c r="D477" s="11"/>
      <c r="E477" s="11"/>
      <c r="F477" s="10"/>
    </row>
    <row r="478" spans="1:6" ht="12.75" customHeight="1">
      <c r="A478" s="13"/>
      <c r="B478" s="23" t="s">
        <v>280</v>
      </c>
      <c r="C478" s="118"/>
      <c r="D478" s="9"/>
      <c r="E478" s="9"/>
      <c r="F478" s="50"/>
    </row>
    <row r="479" spans="1:6" ht="12.75" customHeight="1">
      <c r="A479" s="26"/>
      <c r="B479" s="25"/>
      <c r="C479" s="129"/>
      <c r="D479" s="36"/>
      <c r="E479" s="36"/>
      <c r="F479" s="26"/>
    </row>
  </sheetData>
  <mergeCells count="48">
    <mergeCell ref="A143:F143"/>
    <mergeCell ref="C234:D234"/>
    <mergeCell ref="C235:D235"/>
    <mergeCell ref="A146:A147"/>
    <mergeCell ref="C146:C147"/>
    <mergeCell ref="C185:C188"/>
    <mergeCell ref="D205:F205"/>
    <mergeCell ref="D206:F206"/>
    <mergeCell ref="D207:F207"/>
    <mergeCell ref="A286:F286"/>
    <mergeCell ref="D217:F217"/>
    <mergeCell ref="A214:F214"/>
    <mergeCell ref="B146:B147"/>
    <mergeCell ref="C222:C225"/>
    <mergeCell ref="B217:B218"/>
    <mergeCell ref="C217:C218"/>
    <mergeCell ref="A217:A218"/>
    <mergeCell ref="D146:F146"/>
    <mergeCell ref="C180:C182"/>
    <mergeCell ref="A289:A290"/>
    <mergeCell ref="B289:B290"/>
    <mergeCell ref="C289:C290"/>
    <mergeCell ref="D289:F289"/>
    <mergeCell ref="A75:A76"/>
    <mergeCell ref="A1:F1"/>
    <mergeCell ref="A4:A5"/>
    <mergeCell ref="B4:B5"/>
    <mergeCell ref="C4:C5"/>
    <mergeCell ref="D4:F4"/>
    <mergeCell ref="C10:F10"/>
    <mergeCell ref="C11:F11"/>
    <mergeCell ref="C12:F12"/>
    <mergeCell ref="C13:F13"/>
    <mergeCell ref="A428:F428"/>
    <mergeCell ref="A431:A432"/>
    <mergeCell ref="B431:B432"/>
    <mergeCell ref="C431:C432"/>
    <mergeCell ref="D431:F431"/>
    <mergeCell ref="G39:H41"/>
    <mergeCell ref="A357:F357"/>
    <mergeCell ref="A360:A361"/>
    <mergeCell ref="B360:B361"/>
    <mergeCell ref="C360:C361"/>
    <mergeCell ref="D360:F360"/>
    <mergeCell ref="B75:B76"/>
    <mergeCell ref="D75:F75"/>
    <mergeCell ref="A72:F72"/>
    <mergeCell ref="C75:C76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árok11"/>
  <dimension ref="A1:I50"/>
  <sheetViews>
    <sheetView workbookViewId="0" topLeftCell="A28">
      <selection activeCell="M21" sqref="M21"/>
    </sheetView>
  </sheetViews>
  <sheetFormatPr defaultColWidth="9.00390625" defaultRowHeight="12.75"/>
  <cols>
    <col min="1" max="2" width="9.75390625" style="628" customWidth="1"/>
    <col min="3" max="4" width="15.25390625" style="628" customWidth="1"/>
    <col min="5" max="5" width="13.25390625" style="628" customWidth="1"/>
    <col min="6" max="6" width="12.125" style="628" customWidth="1"/>
    <col min="7" max="16384" width="8.00390625" style="628" customWidth="1"/>
  </cols>
  <sheetData>
    <row r="1" spans="1:8" ht="14.25" customHeight="1">
      <c r="A1" s="625" t="s">
        <v>840</v>
      </c>
      <c r="B1" s="552"/>
      <c r="C1" s="624"/>
      <c r="D1" s="552"/>
      <c r="E1" s="626"/>
      <c r="F1" s="310" t="s">
        <v>891</v>
      </c>
      <c r="G1" s="627"/>
      <c r="H1" s="627"/>
    </row>
    <row r="2" spans="1:6" ht="14.25" customHeight="1">
      <c r="A2" s="625"/>
      <c r="B2" s="552"/>
      <c r="C2" s="624"/>
      <c r="D2" s="552"/>
      <c r="E2" s="626"/>
      <c r="F2" s="626"/>
    </row>
    <row r="3" spans="1:6" ht="14.25" customHeight="1">
      <c r="A3" s="625"/>
      <c r="B3" s="552"/>
      <c r="C3" s="624"/>
      <c r="D3" s="552"/>
      <c r="E3" s="626"/>
      <c r="F3" s="626"/>
    </row>
    <row r="4" ht="14.25" customHeight="1"/>
    <row r="5" spans="1:9" ht="16.5" customHeight="1">
      <c r="A5" s="1122" t="s">
        <v>892</v>
      </c>
      <c r="B5" s="1122"/>
      <c r="C5" s="1122"/>
      <c r="D5" s="1122"/>
      <c r="E5" s="1122"/>
      <c r="F5" s="1122"/>
      <c r="G5" s="1122"/>
      <c r="H5" s="1122"/>
      <c r="I5" s="1122"/>
    </row>
    <row r="6" spans="1:9" ht="16.5" customHeight="1">
      <c r="A6" s="1122" t="s">
        <v>893</v>
      </c>
      <c r="B6" s="1122"/>
      <c r="C6" s="1122"/>
      <c r="D6" s="1122"/>
      <c r="E6" s="1122"/>
      <c r="F6" s="1122"/>
      <c r="G6" s="1122"/>
      <c r="H6" s="1122"/>
      <c r="I6" s="1122"/>
    </row>
    <row r="7" spans="1:7" ht="14.25" customHeight="1">
      <c r="A7" s="629"/>
      <c r="B7" s="629"/>
      <c r="C7" s="629"/>
      <c r="D7" s="629"/>
      <c r="E7" s="629"/>
      <c r="F7" s="629"/>
      <c r="G7" s="630"/>
    </row>
    <row r="8" spans="1:5" ht="14.25" customHeight="1">
      <c r="A8" s="631"/>
      <c r="D8" s="632"/>
      <c r="E8" s="632"/>
    </row>
    <row r="9" spans="1:5" ht="14.25" customHeight="1">
      <c r="A9" s="633" t="s">
        <v>894</v>
      </c>
      <c r="D9" s="634"/>
      <c r="E9" s="635"/>
    </row>
    <row r="10" spans="1:5" ht="14.25" customHeight="1">
      <c r="A10" s="636"/>
      <c r="B10" s="637"/>
      <c r="D10" s="634"/>
      <c r="E10" s="635"/>
    </row>
    <row r="11" ht="14.25" customHeight="1">
      <c r="A11" s="636" t="s">
        <v>905</v>
      </c>
    </row>
    <row r="12" ht="14.25" customHeight="1">
      <c r="A12" s="628" t="s">
        <v>895</v>
      </c>
    </row>
    <row r="13" ht="14.25" customHeight="1" thickBot="1">
      <c r="F13" s="638"/>
    </row>
    <row r="14" spans="1:6" ht="14.25" customHeight="1">
      <c r="A14" s="639"/>
      <c r="B14" s="1117" t="s">
        <v>534</v>
      </c>
      <c r="C14" s="640" t="s">
        <v>896</v>
      </c>
      <c r="D14" s="641" t="s">
        <v>897</v>
      </c>
      <c r="E14" s="642" t="s">
        <v>898</v>
      </c>
      <c r="F14" s="643"/>
    </row>
    <row r="15" spans="1:6" ht="14.25" customHeight="1" thickBot="1">
      <c r="A15" s="639"/>
      <c r="B15" s="1118"/>
      <c r="C15" s="644" t="s">
        <v>899</v>
      </c>
      <c r="D15" s="645" t="s">
        <v>900</v>
      </c>
      <c r="E15" s="646" t="s">
        <v>900</v>
      </c>
      <c r="F15" s="643"/>
    </row>
    <row r="16" spans="1:6" ht="14.25" customHeight="1">
      <c r="A16" s="647"/>
      <c r="B16" s="1119" t="s">
        <v>901</v>
      </c>
      <c r="C16" s="648" t="s">
        <v>902</v>
      </c>
      <c r="D16" s="649">
        <v>13.5</v>
      </c>
      <c r="E16" s="650">
        <v>14</v>
      </c>
      <c r="F16" s="651"/>
    </row>
    <row r="17" spans="1:6" ht="14.25" customHeight="1">
      <c r="A17" s="647"/>
      <c r="B17" s="1120"/>
      <c r="C17" s="652">
        <v>3</v>
      </c>
      <c r="D17" s="653">
        <v>14</v>
      </c>
      <c r="E17" s="654">
        <v>16</v>
      </c>
      <c r="F17" s="651"/>
    </row>
    <row r="18" spans="1:6" ht="14.25" customHeight="1">
      <c r="A18" s="647"/>
      <c r="B18" s="1120"/>
      <c r="C18" s="652">
        <v>4</v>
      </c>
      <c r="D18" s="653">
        <v>15.5</v>
      </c>
      <c r="E18" s="654">
        <v>17.5</v>
      </c>
      <c r="F18" s="651"/>
    </row>
    <row r="19" spans="1:6" ht="14.25" customHeight="1">
      <c r="A19" s="647"/>
      <c r="B19" s="1120"/>
      <c r="C19" s="652">
        <v>5</v>
      </c>
      <c r="D19" s="653">
        <v>17</v>
      </c>
      <c r="E19" s="654">
        <v>19</v>
      </c>
      <c r="F19" s="651"/>
    </row>
    <row r="20" spans="1:6" ht="14.25" customHeight="1">
      <c r="A20" s="647"/>
      <c r="B20" s="1120"/>
      <c r="C20" s="652">
        <v>6</v>
      </c>
      <c r="D20" s="653">
        <v>17.5</v>
      </c>
      <c r="E20" s="654">
        <v>20</v>
      </c>
      <c r="F20" s="651"/>
    </row>
    <row r="21" spans="1:6" ht="14.25" customHeight="1">
      <c r="A21" s="647"/>
      <c r="B21" s="1120"/>
      <c r="C21" s="652">
        <v>8</v>
      </c>
      <c r="D21" s="653">
        <v>20</v>
      </c>
      <c r="E21" s="654">
        <v>21.5</v>
      </c>
      <c r="F21" s="651"/>
    </row>
    <row r="22" spans="1:6" ht="14.25" customHeight="1">
      <c r="A22" s="647"/>
      <c r="B22" s="1120"/>
      <c r="C22" s="652">
        <v>10</v>
      </c>
      <c r="D22" s="653">
        <v>22</v>
      </c>
      <c r="E22" s="654">
        <v>24</v>
      </c>
      <c r="F22" s="651"/>
    </row>
    <row r="23" spans="1:6" ht="14.25" customHeight="1">
      <c r="A23" s="647"/>
      <c r="B23" s="1120"/>
      <c r="C23" s="652">
        <v>12</v>
      </c>
      <c r="D23" s="653">
        <v>26.5</v>
      </c>
      <c r="E23" s="654">
        <v>28.5</v>
      </c>
      <c r="F23" s="651"/>
    </row>
    <row r="24" spans="1:6" ht="14.25" customHeight="1">
      <c r="A24" s="647"/>
      <c r="B24" s="1120"/>
      <c r="C24" s="652">
        <v>14</v>
      </c>
      <c r="D24" s="653">
        <v>30.5</v>
      </c>
      <c r="E24" s="654">
        <v>33.5</v>
      </c>
      <c r="F24" s="651"/>
    </row>
    <row r="25" spans="1:6" ht="14.25" customHeight="1">
      <c r="A25" s="647"/>
      <c r="B25" s="1120"/>
      <c r="C25" s="652">
        <v>16</v>
      </c>
      <c r="D25" s="653">
        <v>34.5</v>
      </c>
      <c r="E25" s="654">
        <v>38</v>
      </c>
      <c r="F25" s="651"/>
    </row>
    <row r="26" spans="1:6" ht="14.25" customHeight="1">
      <c r="A26" s="647"/>
      <c r="B26" s="1120"/>
      <c r="C26" s="652">
        <v>18</v>
      </c>
      <c r="D26" s="653">
        <v>39</v>
      </c>
      <c r="E26" s="654">
        <v>42.5</v>
      </c>
      <c r="F26" s="651"/>
    </row>
    <row r="27" spans="1:6" ht="14.25" customHeight="1">
      <c r="A27" s="647"/>
      <c r="B27" s="1120"/>
      <c r="C27" s="652">
        <v>20</v>
      </c>
      <c r="D27" s="653">
        <v>43.5</v>
      </c>
      <c r="E27" s="654">
        <v>47.5</v>
      </c>
      <c r="F27" s="651"/>
    </row>
    <row r="28" spans="1:6" ht="14.25" customHeight="1">
      <c r="A28" s="647"/>
      <c r="B28" s="1120"/>
      <c r="C28" s="652">
        <v>22</v>
      </c>
      <c r="D28" s="653">
        <v>47.5</v>
      </c>
      <c r="E28" s="654">
        <v>52</v>
      </c>
      <c r="F28" s="651"/>
    </row>
    <row r="29" spans="1:6" ht="14.25" customHeight="1">
      <c r="A29" s="647"/>
      <c r="B29" s="1120"/>
      <c r="C29" s="652">
        <v>24</v>
      </c>
      <c r="D29" s="653">
        <v>52</v>
      </c>
      <c r="E29" s="654">
        <v>56.5</v>
      </c>
      <c r="F29" s="651"/>
    </row>
    <row r="30" spans="1:6" ht="14.25" customHeight="1">
      <c r="A30" s="647"/>
      <c r="B30" s="1120"/>
      <c r="C30" s="652">
        <v>25</v>
      </c>
      <c r="D30" s="653">
        <v>54</v>
      </c>
      <c r="E30" s="654">
        <v>59</v>
      </c>
      <c r="F30" s="651"/>
    </row>
    <row r="31" spans="1:6" ht="14.25" customHeight="1">
      <c r="A31" s="647"/>
      <c r="B31" s="1120"/>
      <c r="C31" s="652">
        <v>30</v>
      </c>
      <c r="D31" s="653">
        <v>64.5</v>
      </c>
      <c r="E31" s="654">
        <v>71</v>
      </c>
      <c r="F31" s="651"/>
    </row>
    <row r="32" spans="1:6" ht="14.25" customHeight="1">
      <c r="A32" s="647"/>
      <c r="B32" s="1120"/>
      <c r="C32" s="652">
        <v>35</v>
      </c>
      <c r="D32" s="653">
        <v>75.5</v>
      </c>
      <c r="E32" s="654">
        <v>82.5</v>
      </c>
      <c r="F32" s="651"/>
    </row>
    <row r="33" spans="1:6" ht="14.25" customHeight="1">
      <c r="A33" s="647"/>
      <c r="B33" s="1120"/>
      <c r="C33" s="652">
        <v>40</v>
      </c>
      <c r="D33" s="653">
        <v>86</v>
      </c>
      <c r="E33" s="654">
        <v>94</v>
      </c>
      <c r="F33" s="651"/>
    </row>
    <row r="34" spans="1:6" ht="14.25" customHeight="1">
      <c r="A34" s="647"/>
      <c r="B34" s="1120"/>
      <c r="C34" s="652">
        <v>45</v>
      </c>
      <c r="D34" s="653">
        <v>97</v>
      </c>
      <c r="E34" s="654">
        <v>106</v>
      </c>
      <c r="F34" s="651"/>
    </row>
    <row r="35" spans="1:6" ht="14.25" customHeight="1">
      <c r="A35" s="647"/>
      <c r="B35" s="1120"/>
      <c r="C35" s="652">
        <v>50</v>
      </c>
      <c r="D35" s="653">
        <v>107.5</v>
      </c>
      <c r="E35" s="654">
        <v>117.5</v>
      </c>
      <c r="F35" s="651"/>
    </row>
    <row r="36" spans="1:6" ht="14.25" customHeight="1">
      <c r="A36" s="647"/>
      <c r="B36" s="1120"/>
      <c r="C36" s="652">
        <v>55</v>
      </c>
      <c r="D36" s="653">
        <v>118</v>
      </c>
      <c r="E36" s="654">
        <v>129.5</v>
      </c>
      <c r="F36" s="651"/>
    </row>
    <row r="37" spans="1:6" ht="14.25" customHeight="1">
      <c r="A37" s="647"/>
      <c r="B37" s="1120"/>
      <c r="C37" s="652">
        <v>60</v>
      </c>
      <c r="D37" s="653">
        <v>129.5</v>
      </c>
      <c r="E37" s="654">
        <v>141</v>
      </c>
      <c r="F37" s="651"/>
    </row>
    <row r="38" spans="1:6" ht="14.25" customHeight="1">
      <c r="A38" s="647"/>
      <c r="B38" s="1120"/>
      <c r="C38" s="652">
        <v>65</v>
      </c>
      <c r="D38" s="653">
        <v>140</v>
      </c>
      <c r="E38" s="654">
        <v>152.5</v>
      </c>
      <c r="F38" s="651"/>
    </row>
    <row r="39" spans="1:6" ht="14.25" customHeight="1" thickBot="1">
      <c r="A39" s="647"/>
      <c r="B39" s="1121"/>
      <c r="C39" s="655">
        <v>70</v>
      </c>
      <c r="D39" s="656">
        <v>149.5</v>
      </c>
      <c r="E39" s="657">
        <v>164.5</v>
      </c>
      <c r="F39" s="651"/>
    </row>
    <row r="40" spans="1:6" ht="14.25" customHeight="1">
      <c r="A40" s="658"/>
      <c r="F40" s="659"/>
    </row>
    <row r="41" spans="1:6" ht="14.25" customHeight="1">
      <c r="A41" s="633" t="s">
        <v>903</v>
      </c>
      <c r="F41" s="659"/>
    </row>
    <row r="42" spans="1:6" ht="14.25" customHeight="1">
      <c r="A42" s="633" t="s">
        <v>904</v>
      </c>
      <c r="F42" s="659"/>
    </row>
    <row r="43" ht="14.25" customHeight="1">
      <c r="F43" s="659"/>
    </row>
    <row r="44" spans="1:6" ht="14.25" customHeight="1">
      <c r="A44" s="660" t="s">
        <v>849</v>
      </c>
      <c r="F44" s="659"/>
    </row>
    <row r="45" ht="14.25" customHeight="1"/>
    <row r="46" ht="14.25" customHeight="1"/>
    <row r="47" ht="14.25" customHeight="1"/>
    <row r="48" spans="4:9" ht="14.25" customHeight="1">
      <c r="D48" s="632"/>
      <c r="E48" s="632"/>
      <c r="F48" s="632"/>
      <c r="G48" s="632"/>
      <c r="H48" s="632"/>
      <c r="I48" s="632"/>
    </row>
    <row r="49" spans="1:9" ht="21.75" customHeight="1">
      <c r="A49" s="256" t="s">
        <v>823</v>
      </c>
      <c r="B49" s="256"/>
      <c r="C49" s="256"/>
      <c r="D49" s="545"/>
      <c r="E49" s="661"/>
      <c r="F49" s="632"/>
      <c r="G49" s="632"/>
      <c r="H49" s="632"/>
      <c r="I49" s="632"/>
    </row>
    <row r="50" spans="1:9" ht="21.75" customHeight="1">
      <c r="A50" s="547" t="s">
        <v>835</v>
      </c>
      <c r="B50" s="547"/>
      <c r="C50" s="548"/>
      <c r="D50" s="549"/>
      <c r="E50" s="661"/>
      <c r="F50" s="632"/>
      <c r="G50" s="632"/>
      <c r="H50" s="632"/>
      <c r="I50" s="632"/>
    </row>
  </sheetData>
  <mergeCells count="4">
    <mergeCell ref="B14:B15"/>
    <mergeCell ref="B16:B39"/>
    <mergeCell ref="A5:I5"/>
    <mergeCell ref="A6:I6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6">
      <selection activeCell="D47" sqref="D47"/>
    </sheetView>
  </sheetViews>
  <sheetFormatPr defaultColWidth="9.00390625" defaultRowHeight="12.75"/>
  <cols>
    <col min="1" max="1" width="8.125" style="848" customWidth="1"/>
    <col min="2" max="2" width="49.00390625" style="848" customWidth="1"/>
    <col min="3" max="6" width="9.75390625" style="848" customWidth="1"/>
    <col min="7" max="7" width="9.375" style="848" customWidth="1"/>
    <col min="8" max="8" width="10.00390625" style="848" customWidth="1"/>
    <col min="9" max="16384" width="9.125" style="848" customWidth="1"/>
  </cols>
  <sheetData>
    <row r="1" spans="1:6" ht="12.75">
      <c r="A1" s="262"/>
      <c r="B1" s="262"/>
      <c r="C1" s="262"/>
      <c r="D1" s="262"/>
      <c r="E1" s="262"/>
      <c r="F1" s="262"/>
    </row>
    <row r="2" spans="1:8" s="850" customFormat="1" ht="15" customHeight="1">
      <c r="A2" s="961" t="s">
        <v>527</v>
      </c>
      <c r="B2" s="961"/>
      <c r="C2" s="961"/>
      <c r="D2" s="961"/>
      <c r="E2" s="961"/>
      <c r="F2" s="961"/>
      <c r="G2" s="849"/>
      <c r="H2" s="849"/>
    </row>
    <row r="3" spans="1:6" s="850" customFormat="1" ht="12.75">
      <c r="A3" s="497"/>
      <c r="B3" s="262"/>
      <c r="C3" s="262"/>
      <c r="D3" s="262"/>
      <c r="E3" s="262"/>
      <c r="F3" s="262"/>
    </row>
    <row r="4" spans="1:6" s="850" customFormat="1" ht="12.75">
      <c r="A4" s="262"/>
      <c r="B4" s="262"/>
      <c r="C4" s="262"/>
      <c r="D4" s="262"/>
      <c r="E4" s="262"/>
      <c r="F4" s="262"/>
    </row>
    <row r="5" spans="1:8" s="850" customFormat="1" ht="15">
      <c r="A5" s="962" t="s">
        <v>930</v>
      </c>
      <c r="B5" s="962"/>
      <c r="C5" s="962"/>
      <c r="D5" s="962"/>
      <c r="E5" s="962"/>
      <c r="F5" s="962"/>
      <c r="G5" s="851"/>
      <c r="H5" s="851"/>
    </row>
    <row r="6" spans="1:6" s="850" customFormat="1" ht="12.75">
      <c r="A6" s="262"/>
      <c r="B6" s="262"/>
      <c r="C6" s="262"/>
      <c r="D6" s="262"/>
      <c r="E6" s="262"/>
      <c r="F6" s="262"/>
    </row>
    <row r="7" spans="1:6" s="850" customFormat="1" ht="12.75">
      <c r="A7" s="262"/>
      <c r="B7" s="262"/>
      <c r="C7" s="262"/>
      <c r="D7" s="262"/>
      <c r="E7" s="262"/>
      <c r="F7" s="262"/>
    </row>
    <row r="8" spans="1:8" s="850" customFormat="1" ht="12.75">
      <c r="A8" s="963" t="s">
        <v>700</v>
      </c>
      <c r="B8" s="963"/>
      <c r="C8" s="963"/>
      <c r="D8" s="963"/>
      <c r="E8" s="963"/>
      <c r="F8" s="963"/>
      <c r="G8" s="852"/>
      <c r="H8" s="852"/>
    </row>
    <row r="9" spans="1:8" s="850" customFormat="1" ht="12.75">
      <c r="A9" s="497"/>
      <c r="B9" s="497"/>
      <c r="C9" s="497"/>
      <c r="D9" s="497"/>
      <c r="E9" s="497"/>
      <c r="F9" s="497"/>
      <c r="G9" s="853"/>
      <c r="H9" s="852"/>
    </row>
    <row r="10" spans="1:6" s="850" customFormat="1" ht="12.75">
      <c r="A10" s="262"/>
      <c r="B10" s="262"/>
      <c r="C10" s="262"/>
      <c r="D10" s="262"/>
      <c r="E10" s="262"/>
      <c r="F10" s="262"/>
    </row>
    <row r="11" spans="1:8" s="850" customFormat="1" ht="12.75">
      <c r="A11" s="1012" t="s">
        <v>561</v>
      </c>
      <c r="B11" s="1012"/>
      <c r="C11" s="1012"/>
      <c r="D11" s="1012"/>
      <c r="E11" s="1012"/>
      <c r="F11" s="1012"/>
      <c r="G11" s="851"/>
      <c r="H11" s="851"/>
    </row>
    <row r="12" spans="1:6" s="850" customFormat="1" ht="12.75">
      <c r="A12" s="262"/>
      <c r="B12" s="262"/>
      <c r="C12" s="262"/>
      <c r="D12" s="262"/>
      <c r="E12" s="262"/>
      <c r="F12" s="262"/>
    </row>
    <row r="13" spans="1:7" s="850" customFormat="1" ht="14.25">
      <c r="A13" s="1123" t="s">
        <v>931</v>
      </c>
      <c r="B13" s="1123"/>
      <c r="C13" s="1123"/>
      <c r="D13" s="1123"/>
      <c r="E13" s="1123"/>
      <c r="F13" s="1123"/>
      <c r="G13" s="852"/>
    </row>
    <row r="14" spans="1:7" s="850" customFormat="1" ht="12.75">
      <c r="A14" s="854"/>
      <c r="B14" s="854"/>
      <c r="C14" s="854"/>
      <c r="D14" s="854"/>
      <c r="E14" s="854"/>
      <c r="F14" s="854"/>
      <c r="G14" s="852"/>
    </row>
    <row r="15" spans="1:6" s="850" customFormat="1" ht="12.75">
      <c r="A15" s="262"/>
      <c r="B15" s="262"/>
      <c r="C15" s="262"/>
      <c r="D15" s="262"/>
      <c r="E15" s="262"/>
      <c r="F15" s="262"/>
    </row>
    <row r="16" spans="1:6" s="850" customFormat="1" ht="12.75">
      <c r="A16" s="1124" t="s">
        <v>247</v>
      </c>
      <c r="B16" s="1126" t="s">
        <v>105</v>
      </c>
      <c r="C16" s="1124" t="s">
        <v>106</v>
      </c>
      <c r="D16" s="1128" t="s">
        <v>284</v>
      </c>
      <c r="E16" s="1126"/>
      <c r="F16" s="1129"/>
    </row>
    <row r="17" spans="1:6" s="850" customFormat="1" ht="12.75">
      <c r="A17" s="1125"/>
      <c r="B17" s="1127"/>
      <c r="C17" s="1125"/>
      <c r="D17" s="855" t="s">
        <v>282</v>
      </c>
      <c r="E17" s="855" t="s">
        <v>260</v>
      </c>
      <c r="F17" s="856" t="s">
        <v>283</v>
      </c>
    </row>
    <row r="18" spans="1:6" s="850" customFormat="1" ht="12.75">
      <c r="A18" s="857"/>
      <c r="B18" s="858"/>
      <c r="C18" s="857"/>
      <c r="D18" s="857"/>
      <c r="E18" s="857"/>
      <c r="F18" s="858"/>
    </row>
    <row r="19" spans="1:6" s="850" customFormat="1" ht="12.75" customHeight="1">
      <c r="A19" s="170"/>
      <c r="B19" s="170" t="s">
        <v>107</v>
      </c>
      <c r="C19" s="170"/>
      <c r="D19" s="170"/>
      <c r="E19" s="170"/>
      <c r="F19" s="170"/>
    </row>
    <row r="20" spans="1:6" s="850" customFormat="1" ht="12.75">
      <c r="A20" s="170"/>
      <c r="B20" s="170"/>
      <c r="C20" s="170"/>
      <c r="D20" s="170"/>
      <c r="E20" s="170"/>
      <c r="F20" s="170"/>
    </row>
    <row r="21" spans="1:6" s="850" customFormat="1" ht="12.75">
      <c r="A21" s="171" t="s">
        <v>932</v>
      </c>
      <c r="B21" s="859" t="s">
        <v>933</v>
      </c>
      <c r="C21" s="860" t="s">
        <v>111</v>
      </c>
      <c r="D21" s="172">
        <v>1.11</v>
      </c>
      <c r="E21" s="172">
        <f>D21*20%</f>
        <v>0.22200000000000003</v>
      </c>
      <c r="F21" s="170">
        <f>D21+E21</f>
        <v>1.332</v>
      </c>
    </row>
    <row r="22" spans="1:6" s="850" customFormat="1" ht="12.75">
      <c r="A22" s="861"/>
      <c r="B22" s="862"/>
      <c r="C22" s="863"/>
      <c r="D22" s="864"/>
      <c r="E22" s="864"/>
      <c r="F22" s="861"/>
    </row>
    <row r="23" spans="1:8" s="850" customFormat="1" ht="15.75" customHeight="1">
      <c r="A23" s="865"/>
      <c r="B23" s="866"/>
      <c r="C23" s="865"/>
      <c r="D23" s="867"/>
      <c r="E23" s="867"/>
      <c r="F23" s="867"/>
      <c r="G23" s="868"/>
      <c r="H23" s="869"/>
    </row>
    <row r="24" spans="1:6" s="850" customFormat="1" ht="15.75" customHeight="1">
      <c r="A24" s="262"/>
      <c r="B24" s="262"/>
      <c r="C24" s="262"/>
      <c r="D24" s="262"/>
      <c r="E24" s="262"/>
      <c r="F24" s="262"/>
    </row>
    <row r="25" spans="1:6" s="850" customFormat="1" ht="15.75" customHeight="1">
      <c r="A25" s="262" t="s">
        <v>934</v>
      </c>
      <c r="B25" s="262"/>
      <c r="C25" s="262"/>
      <c r="D25" s="262"/>
      <c r="E25" s="262"/>
      <c r="F25" s="262"/>
    </row>
    <row r="26" spans="1:6" s="850" customFormat="1" ht="15.75" customHeight="1">
      <c r="A26" s="262"/>
      <c r="B26" s="262"/>
      <c r="C26" s="262"/>
      <c r="D26" s="262"/>
      <c r="E26" s="262"/>
      <c r="F26" s="262"/>
    </row>
    <row r="27" spans="1:6" s="850" customFormat="1" ht="15.75" customHeight="1">
      <c r="A27" s="262"/>
      <c r="B27" s="262"/>
      <c r="C27" s="262"/>
      <c r="D27" s="262"/>
      <c r="E27" s="262"/>
      <c r="F27" s="262"/>
    </row>
    <row r="28" spans="1:6" s="850" customFormat="1" ht="15.75" customHeight="1">
      <c r="A28" s="262"/>
      <c r="B28" s="262"/>
      <c r="C28" s="262"/>
      <c r="D28" s="262"/>
      <c r="E28" s="262"/>
      <c r="F28" s="262"/>
    </row>
    <row r="29" spans="1:6" s="850" customFormat="1" ht="15.75" customHeight="1">
      <c r="A29" s="507" t="s">
        <v>935</v>
      </c>
      <c r="B29" s="507"/>
      <c r="C29" s="507"/>
      <c r="D29" s="262"/>
      <c r="E29" s="262"/>
      <c r="F29" s="262"/>
    </row>
    <row r="30" spans="1:6" s="850" customFormat="1" ht="15.75" customHeight="1">
      <c r="A30" s="507"/>
      <c r="B30" s="262"/>
      <c r="C30" s="507"/>
      <c r="D30" s="262"/>
      <c r="E30" s="262"/>
      <c r="F30" s="262"/>
    </row>
    <row r="31" spans="1:6" s="850" customFormat="1" ht="15.75" customHeight="1">
      <c r="A31" s="507"/>
      <c r="B31" s="262"/>
      <c r="C31" s="507"/>
      <c r="D31" s="262"/>
      <c r="E31" s="262"/>
      <c r="F31" s="262"/>
    </row>
    <row r="32" spans="1:9" s="850" customFormat="1" ht="15.75" customHeight="1">
      <c r="A32" s="262"/>
      <c r="B32" s="508"/>
      <c r="C32" s="870"/>
      <c r="D32" s="510"/>
      <c r="E32" s="510"/>
      <c r="F32" s="510"/>
      <c r="G32" s="871"/>
      <c r="H32" s="871"/>
      <c r="I32" s="871"/>
    </row>
    <row r="33" spans="1:9" s="850" customFormat="1" ht="18.75" customHeight="1">
      <c r="A33" s="872" t="s">
        <v>554</v>
      </c>
      <c r="B33" s="432"/>
      <c r="C33" s="432"/>
      <c r="D33" s="432"/>
      <c r="E33" s="432"/>
      <c r="F33" s="305"/>
      <c r="G33" s="873"/>
      <c r="H33" s="873"/>
      <c r="I33" s="871"/>
    </row>
    <row r="34" spans="1:9" s="850" customFormat="1" ht="15.75" customHeight="1">
      <c r="A34" s="872"/>
      <c r="B34" s="432"/>
      <c r="C34" s="305"/>
      <c r="D34" s="305"/>
      <c r="E34" s="305"/>
      <c r="F34" s="305"/>
      <c r="G34" s="873"/>
      <c r="H34" s="873"/>
      <c r="I34" s="871"/>
    </row>
    <row r="35" spans="1:9" s="850" customFormat="1" ht="18.75" customHeight="1">
      <c r="A35" s="872" t="s">
        <v>555</v>
      </c>
      <c r="B35" s="432"/>
      <c r="C35" s="305"/>
      <c r="D35" s="305"/>
      <c r="E35" s="305"/>
      <c r="F35" s="305"/>
      <c r="G35" s="873"/>
      <c r="H35" s="873"/>
      <c r="I35" s="871"/>
    </row>
    <row r="36" spans="1:9" s="850" customFormat="1" ht="15.75" customHeight="1">
      <c r="A36" s="872"/>
      <c r="B36" s="432"/>
      <c r="C36" s="305"/>
      <c r="D36" s="305"/>
      <c r="E36" s="305"/>
      <c r="F36" s="305"/>
      <c r="G36" s="873"/>
      <c r="H36" s="873"/>
      <c r="I36" s="871"/>
    </row>
    <row r="37" spans="1:9" s="850" customFormat="1" ht="18.75" customHeight="1">
      <c r="A37" s="872" t="s">
        <v>556</v>
      </c>
      <c r="B37" s="432"/>
      <c r="C37" s="305"/>
      <c r="D37" s="305"/>
      <c r="E37" s="305"/>
      <c r="F37" s="305"/>
      <c r="G37" s="873"/>
      <c r="H37" s="873"/>
      <c r="I37" s="871"/>
    </row>
    <row r="38" spans="1:9" s="850" customFormat="1" ht="15.75" customHeight="1">
      <c r="A38" s="262"/>
      <c r="B38" s="262"/>
      <c r="C38" s="510"/>
      <c r="D38" s="510"/>
      <c r="E38" s="510"/>
      <c r="F38" s="510"/>
      <c r="G38" s="871"/>
      <c r="H38" s="871"/>
      <c r="I38" s="871"/>
    </row>
    <row r="39" spans="1:9" s="850" customFormat="1" ht="12.75">
      <c r="A39" s="262"/>
      <c r="B39" s="262"/>
      <c r="C39" s="262"/>
      <c r="D39" s="510"/>
      <c r="E39" s="510"/>
      <c r="F39" s="510"/>
      <c r="G39" s="871"/>
      <c r="H39" s="871"/>
      <c r="I39" s="871"/>
    </row>
    <row r="40" spans="1:9" s="850" customFormat="1" ht="12.75">
      <c r="A40" s="262"/>
      <c r="B40" s="262"/>
      <c r="C40" s="262"/>
      <c r="D40" s="262"/>
      <c r="E40" s="262"/>
      <c r="F40" s="510"/>
      <c r="G40" s="871"/>
      <c r="H40" s="871"/>
      <c r="I40" s="871"/>
    </row>
    <row r="41" spans="1:9" s="850" customFormat="1" ht="12.75">
      <c r="A41" s="262"/>
      <c r="B41" s="262"/>
      <c r="C41" s="262"/>
      <c r="D41" s="262"/>
      <c r="E41" s="262"/>
      <c r="F41" s="510"/>
      <c r="G41" s="871"/>
      <c r="H41" s="871"/>
      <c r="I41" s="871"/>
    </row>
    <row r="42" spans="1:9" s="850" customFormat="1" ht="12.75">
      <c r="A42" s="262"/>
      <c r="B42" s="262"/>
      <c r="C42" s="262"/>
      <c r="D42" s="262"/>
      <c r="E42" s="262"/>
      <c r="F42" s="510"/>
      <c r="G42" s="871"/>
      <c r="H42" s="871"/>
      <c r="I42" s="871"/>
    </row>
    <row r="43" spans="1:9" s="850" customFormat="1" ht="12.75">
      <c r="A43" s="262"/>
      <c r="B43" s="262"/>
      <c r="C43" s="262"/>
      <c r="D43" s="262"/>
      <c r="E43" s="262"/>
      <c r="F43" s="510"/>
      <c r="G43" s="871"/>
      <c r="H43" s="871"/>
      <c r="I43" s="871"/>
    </row>
    <row r="44" spans="1:9" s="850" customFormat="1" ht="12.75">
      <c r="A44" s="262"/>
      <c r="B44" s="262"/>
      <c r="C44" s="262"/>
      <c r="D44" s="262"/>
      <c r="E44" s="262"/>
      <c r="F44" s="510"/>
      <c r="G44" s="871"/>
      <c r="H44" s="871"/>
      <c r="I44" s="871"/>
    </row>
    <row r="45" spans="1:9" s="850" customFormat="1" ht="12.75">
      <c r="A45" s="262"/>
      <c r="B45" s="262"/>
      <c r="C45" s="262"/>
      <c r="D45" s="262"/>
      <c r="E45" s="262"/>
      <c r="F45" s="510"/>
      <c r="G45" s="871"/>
      <c r="H45" s="871"/>
      <c r="I45" s="871"/>
    </row>
    <row r="46" spans="1:9" s="850" customFormat="1" ht="12.75">
      <c r="A46" s="262"/>
      <c r="B46" s="262"/>
      <c r="C46" s="262"/>
      <c r="D46" s="262"/>
      <c r="E46" s="262"/>
      <c r="F46" s="510"/>
      <c r="G46" s="871"/>
      <c r="H46" s="871"/>
      <c r="I46" s="871"/>
    </row>
    <row r="47" spans="1:9" s="850" customFormat="1" ht="12.75">
      <c r="A47" s="262"/>
      <c r="B47" s="262"/>
      <c r="C47" s="262"/>
      <c r="D47" s="262"/>
      <c r="E47" s="262"/>
      <c r="F47" s="510"/>
      <c r="G47" s="871"/>
      <c r="H47" s="871"/>
      <c r="I47" s="871"/>
    </row>
    <row r="48" spans="1:9" s="850" customFormat="1" ht="12.75">
      <c r="A48" s="262"/>
      <c r="B48" s="262"/>
      <c r="C48" s="262"/>
      <c r="D48" s="262"/>
      <c r="E48" s="262"/>
      <c r="F48" s="510"/>
      <c r="G48" s="871"/>
      <c r="H48" s="871"/>
      <c r="I48" s="871"/>
    </row>
    <row r="49" spans="1:6" s="850" customFormat="1" ht="12.75">
      <c r="A49" s="262"/>
      <c r="B49" s="262"/>
      <c r="C49" s="262"/>
      <c r="D49" s="262"/>
      <c r="E49" s="262"/>
      <c r="F49" s="262"/>
    </row>
    <row r="50" spans="1:6" s="850" customFormat="1" ht="12.75">
      <c r="A50" s="262"/>
      <c r="B50" s="262"/>
      <c r="C50" s="262"/>
      <c r="D50" s="262"/>
      <c r="E50" s="262"/>
      <c r="F50" s="262"/>
    </row>
    <row r="51" spans="1:6" s="850" customFormat="1" ht="12.75">
      <c r="A51" s="262"/>
      <c r="B51" s="262"/>
      <c r="C51" s="262"/>
      <c r="D51" s="262"/>
      <c r="E51" s="262"/>
      <c r="F51" s="262"/>
    </row>
    <row r="52" spans="1:6" s="850" customFormat="1" ht="12.75">
      <c r="A52" s="262"/>
      <c r="B52" s="262"/>
      <c r="C52" s="262"/>
      <c r="D52" s="262"/>
      <c r="E52" s="262"/>
      <c r="F52" s="262"/>
    </row>
    <row r="53" spans="1:6" s="850" customFormat="1" ht="12.75">
      <c r="A53" s="262"/>
      <c r="B53" s="262"/>
      <c r="C53" s="262"/>
      <c r="D53" s="262"/>
      <c r="E53" s="262"/>
      <c r="F53" s="262"/>
    </row>
    <row r="54" spans="1:6" s="850" customFormat="1" ht="12.75">
      <c r="A54" s="262"/>
      <c r="B54" s="262"/>
      <c r="C54" s="262"/>
      <c r="D54" s="262"/>
      <c r="E54" s="262"/>
      <c r="F54" s="262"/>
    </row>
    <row r="55" spans="1:6" s="850" customFormat="1" ht="12.75">
      <c r="A55" s="262"/>
      <c r="B55" s="262"/>
      <c r="C55" s="262"/>
      <c r="D55" s="262"/>
      <c r="E55" s="262"/>
      <c r="F55" s="262"/>
    </row>
    <row r="56" spans="1:6" s="850" customFormat="1" ht="12.75">
      <c r="A56" s="262"/>
      <c r="B56" s="262"/>
      <c r="C56" s="262"/>
      <c r="D56" s="262"/>
      <c r="E56" s="262"/>
      <c r="F56" s="262"/>
    </row>
    <row r="57" spans="1:6" s="850" customFormat="1" ht="12.75">
      <c r="A57" s="262"/>
      <c r="B57" s="262"/>
      <c r="C57" s="262"/>
      <c r="D57" s="262"/>
      <c r="E57" s="262"/>
      <c r="F57" s="262"/>
    </row>
    <row r="58" spans="1:6" s="850" customFormat="1" ht="12.75">
      <c r="A58" s="262"/>
      <c r="B58" s="262"/>
      <c r="C58" s="262"/>
      <c r="D58" s="262"/>
      <c r="E58" s="262"/>
      <c r="F58" s="262"/>
    </row>
    <row r="59" spans="1:6" s="850" customFormat="1" ht="12.75">
      <c r="A59" s="262"/>
      <c r="B59" s="262"/>
      <c r="C59" s="262"/>
      <c r="D59" s="262"/>
      <c r="E59" s="262"/>
      <c r="F59" s="262"/>
    </row>
    <row r="60" spans="1:6" s="850" customFormat="1" ht="12.75">
      <c r="A60" s="262"/>
      <c r="B60" s="262"/>
      <c r="C60" s="262"/>
      <c r="D60" s="262"/>
      <c r="E60" s="262"/>
      <c r="F60" s="262"/>
    </row>
    <row r="61" spans="1:6" s="850" customFormat="1" ht="12.75">
      <c r="A61" s="262"/>
      <c r="B61" s="262"/>
      <c r="C61" s="262"/>
      <c r="D61" s="262"/>
      <c r="E61" s="262"/>
      <c r="F61" s="262"/>
    </row>
    <row r="62" spans="1:6" s="850" customFormat="1" ht="12.75">
      <c r="A62" s="262"/>
      <c r="B62" s="262"/>
      <c r="C62" s="262"/>
      <c r="D62" s="262"/>
      <c r="E62" s="262"/>
      <c r="F62" s="262"/>
    </row>
    <row r="63" spans="1:6" s="850" customFormat="1" ht="12.75">
      <c r="A63" s="262"/>
      <c r="B63" s="262"/>
      <c r="C63" s="262"/>
      <c r="D63" s="262"/>
      <c r="E63" s="262"/>
      <c r="F63" s="262"/>
    </row>
    <row r="64" spans="1:6" s="850" customFormat="1" ht="12.75">
      <c r="A64" s="262"/>
      <c r="B64" s="262"/>
      <c r="C64" s="262"/>
      <c r="D64" s="262"/>
      <c r="E64" s="262"/>
      <c r="F64" s="262"/>
    </row>
    <row r="65" spans="1:6" s="850" customFormat="1" ht="12.75">
      <c r="A65" s="262"/>
      <c r="B65" s="262"/>
      <c r="C65" s="262"/>
      <c r="D65" s="262"/>
      <c r="E65" s="262"/>
      <c r="F65" s="262"/>
    </row>
    <row r="66" spans="1:6" s="850" customFormat="1" ht="12.75">
      <c r="A66" s="262"/>
      <c r="B66" s="262"/>
      <c r="C66" s="262"/>
      <c r="D66" s="262"/>
      <c r="E66" s="262"/>
      <c r="F66" s="262"/>
    </row>
    <row r="67" spans="1:6" s="850" customFormat="1" ht="12.75">
      <c r="A67" s="262"/>
      <c r="B67" s="262"/>
      <c r="C67" s="262"/>
      <c r="D67" s="262"/>
      <c r="E67" s="262"/>
      <c r="F67" s="262"/>
    </row>
    <row r="68" spans="1:6" s="850" customFormat="1" ht="12.75">
      <c r="A68" s="262"/>
      <c r="B68" s="262"/>
      <c r="C68" s="262"/>
      <c r="D68" s="262"/>
      <c r="E68" s="262"/>
      <c r="F68" s="262"/>
    </row>
    <row r="69" spans="1:6" s="850" customFormat="1" ht="12.75">
      <c r="A69" s="262"/>
      <c r="B69" s="262"/>
      <c r="C69" s="262"/>
      <c r="D69" s="262"/>
      <c r="E69" s="262"/>
      <c r="F69" s="262"/>
    </row>
    <row r="70" spans="1:6" s="850" customFormat="1" ht="12.75">
      <c r="A70" s="262"/>
      <c r="B70" s="262"/>
      <c r="C70" s="262"/>
      <c r="D70" s="262"/>
      <c r="E70" s="262"/>
      <c r="F70" s="262"/>
    </row>
    <row r="71" spans="1:6" s="850" customFormat="1" ht="12.75">
      <c r="A71" s="262"/>
      <c r="B71" s="262"/>
      <c r="C71" s="262"/>
      <c r="D71" s="262"/>
      <c r="E71" s="262"/>
      <c r="F71" s="262"/>
    </row>
    <row r="72" spans="1:8" ht="12.75">
      <c r="A72" s="262"/>
      <c r="B72" s="262"/>
      <c r="C72" s="262"/>
      <c r="D72" s="262"/>
      <c r="E72" s="262"/>
      <c r="F72" s="262"/>
      <c r="G72" s="262"/>
      <c r="H72" s="262"/>
    </row>
    <row r="73" spans="1:6" ht="12.75">
      <c r="A73" s="262"/>
      <c r="B73" s="262"/>
      <c r="C73" s="262"/>
      <c r="D73" s="262"/>
      <c r="E73" s="262"/>
      <c r="F73" s="262"/>
    </row>
    <row r="74" spans="1:6" ht="12.75">
      <c r="A74" s="262"/>
      <c r="B74" s="262"/>
      <c r="C74" s="262"/>
      <c r="D74" s="262"/>
      <c r="E74" s="262"/>
      <c r="F74" s="262"/>
    </row>
    <row r="75" spans="1:6" ht="12.75">
      <c r="A75" s="262"/>
      <c r="B75" s="262"/>
      <c r="C75" s="262"/>
      <c r="D75" s="262"/>
      <c r="E75" s="262"/>
      <c r="F75" s="262"/>
    </row>
    <row r="76" spans="1:6" ht="12.75">
      <c r="A76" s="262"/>
      <c r="B76" s="262"/>
      <c r="C76" s="262"/>
      <c r="D76" s="262"/>
      <c r="E76" s="262"/>
      <c r="F76" s="262"/>
    </row>
    <row r="77" spans="1:6" ht="12.75">
      <c r="A77" s="262"/>
      <c r="B77" s="262"/>
      <c r="C77" s="262"/>
      <c r="D77" s="262"/>
      <c r="E77" s="262"/>
      <c r="F77" s="262"/>
    </row>
    <row r="78" spans="1:6" ht="12.75">
      <c r="A78" s="262"/>
      <c r="B78" s="262"/>
      <c r="C78" s="262"/>
      <c r="D78" s="262"/>
      <c r="E78" s="262"/>
      <c r="F78" s="262"/>
    </row>
    <row r="79" spans="1:6" ht="12.75">
      <c r="A79" s="262"/>
      <c r="B79" s="262"/>
      <c r="C79" s="262"/>
      <c r="D79" s="262"/>
      <c r="E79" s="262"/>
      <c r="F79" s="262"/>
    </row>
    <row r="80" spans="1:6" ht="12.75">
      <c r="A80" s="262"/>
      <c r="B80" s="262"/>
      <c r="C80" s="262"/>
      <c r="D80" s="262"/>
      <c r="E80" s="262"/>
      <c r="F80" s="262"/>
    </row>
  </sheetData>
  <mergeCells count="9">
    <mergeCell ref="A13:F13"/>
    <mergeCell ref="A16:A17"/>
    <mergeCell ref="B16:B17"/>
    <mergeCell ref="C16:C17"/>
    <mergeCell ref="D16:F16"/>
    <mergeCell ref="A8:F8"/>
    <mergeCell ref="A5:F5"/>
    <mergeCell ref="A2:F2"/>
    <mergeCell ref="A11:F1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71"/>
  <sheetViews>
    <sheetView workbookViewId="0" topLeftCell="A31">
      <selection activeCell="N52" sqref="N52"/>
    </sheetView>
  </sheetViews>
  <sheetFormatPr defaultColWidth="9.00390625" defaultRowHeight="12.75"/>
  <cols>
    <col min="1" max="1" width="9.625" style="0" customWidth="1"/>
    <col min="2" max="2" width="36.75390625" style="0" customWidth="1"/>
    <col min="3" max="5" width="10.75390625" style="0" customWidth="1"/>
  </cols>
  <sheetData>
    <row r="1" spans="1:5" ht="12.75">
      <c r="A1" s="198" t="s">
        <v>558</v>
      </c>
      <c r="B1" s="441"/>
      <c r="C1" s="441"/>
      <c r="D1" s="441"/>
      <c r="E1" s="441"/>
    </row>
    <row r="2" spans="1:5" ht="12.75">
      <c r="A2" s="198" t="s">
        <v>718</v>
      </c>
      <c r="B2" s="229"/>
      <c r="C2" s="193"/>
      <c r="D2" s="193"/>
      <c r="E2" s="193"/>
    </row>
    <row r="3" spans="1:5" ht="12.75">
      <c r="A3" s="193"/>
      <c r="B3" s="193"/>
      <c r="C3" s="193"/>
      <c r="D3" s="193"/>
      <c r="E3" s="193"/>
    </row>
    <row r="4" spans="1:5" ht="12.75">
      <c r="A4" s="193"/>
      <c r="B4" s="193"/>
      <c r="C4" s="193"/>
      <c r="D4" s="193"/>
      <c r="E4" s="193"/>
    </row>
    <row r="5" spans="1:7" ht="15">
      <c r="A5" s="980" t="s">
        <v>785</v>
      </c>
      <c r="B5" s="980"/>
      <c r="C5" s="980"/>
      <c r="D5" s="980"/>
      <c r="E5" s="980"/>
      <c r="F5" s="980"/>
      <c r="G5" s="980"/>
    </row>
    <row r="6" spans="1:5" ht="12.75">
      <c r="A6" s="193"/>
      <c r="B6" s="193"/>
      <c r="C6" s="193"/>
      <c r="D6" s="193"/>
      <c r="E6" s="193"/>
    </row>
    <row r="7" spans="1:7" ht="12.75">
      <c r="A7" s="976" t="s">
        <v>560</v>
      </c>
      <c r="B7" s="976"/>
      <c r="C7" s="976"/>
      <c r="D7" s="976"/>
      <c r="E7" s="976"/>
      <c r="F7" s="976"/>
      <c r="G7" s="976"/>
    </row>
    <row r="8" spans="1:5" ht="12.75">
      <c r="A8" s="193"/>
      <c r="B8" s="193"/>
      <c r="C8" s="193"/>
      <c r="D8" s="193"/>
      <c r="E8" s="193"/>
    </row>
    <row r="9" spans="1:5" ht="12.75">
      <c r="A9" s="193"/>
      <c r="B9" s="193"/>
      <c r="C9" s="193"/>
      <c r="D9" s="193"/>
      <c r="E9" s="193"/>
    </row>
    <row r="10" spans="1:7" ht="12.75">
      <c r="A10" s="1004" t="s">
        <v>561</v>
      </c>
      <c r="B10" s="1004"/>
      <c r="C10" s="1004"/>
      <c r="D10" s="1004"/>
      <c r="E10" s="1004"/>
      <c r="F10" s="1004"/>
      <c r="G10" s="1004"/>
    </row>
    <row r="11" spans="1:5" ht="12.75">
      <c r="A11" s="193"/>
      <c r="B11" s="193"/>
      <c r="C11" s="193"/>
      <c r="D11" s="193"/>
      <c r="E11" s="193"/>
    </row>
    <row r="12" spans="1:7" ht="12.75">
      <c r="A12" s="976" t="s">
        <v>786</v>
      </c>
      <c r="B12" s="976"/>
      <c r="C12" s="976"/>
      <c r="D12" s="976"/>
      <c r="E12" s="976"/>
      <c r="F12" s="976"/>
      <c r="G12" s="976"/>
    </row>
    <row r="13" spans="1:7" ht="12.75">
      <c r="A13" s="976"/>
      <c r="B13" s="976"/>
      <c r="C13" s="976"/>
      <c r="D13" s="976"/>
      <c r="E13" s="976"/>
      <c r="F13" s="976"/>
      <c r="G13" s="976"/>
    </row>
    <row r="14" spans="1:5" ht="12.75">
      <c r="A14" s="193" t="s">
        <v>787</v>
      </c>
      <c r="B14" s="193"/>
      <c r="C14" s="193"/>
      <c r="D14" s="193"/>
      <c r="E14" s="193"/>
    </row>
    <row r="15" spans="1:5" ht="12.75">
      <c r="A15" s="193"/>
      <c r="B15" s="193"/>
      <c r="C15" s="193"/>
      <c r="D15" s="193"/>
      <c r="E15" s="193"/>
    </row>
    <row r="16" spans="1:5" ht="13.5" customHeight="1">
      <c r="A16" s="442" t="s">
        <v>719</v>
      </c>
      <c r="B16" s="442"/>
      <c r="C16" s="193"/>
      <c r="D16" s="193"/>
      <c r="E16" s="193"/>
    </row>
    <row r="17" spans="1:5" ht="13.5" thickBot="1">
      <c r="A17" s="442"/>
      <c r="B17" s="442"/>
      <c r="C17" s="193"/>
      <c r="D17" s="193"/>
      <c r="E17" s="193"/>
    </row>
    <row r="18" spans="1:5" ht="12.75">
      <c r="A18" s="1133" t="s">
        <v>534</v>
      </c>
      <c r="B18" s="1133" t="s">
        <v>720</v>
      </c>
      <c r="C18" s="1130" t="s">
        <v>704</v>
      </c>
      <c r="D18" s="1131"/>
      <c r="E18" s="1132"/>
    </row>
    <row r="19" spans="1:5" ht="15.75" customHeight="1" thickBot="1">
      <c r="A19" s="1134"/>
      <c r="B19" s="1134"/>
      <c r="C19" s="443" t="s">
        <v>721</v>
      </c>
      <c r="D19" s="444" t="s">
        <v>599</v>
      </c>
      <c r="E19" s="445" t="s">
        <v>722</v>
      </c>
    </row>
    <row r="20" spans="1:5" ht="16.5" customHeight="1">
      <c r="A20" s="446" t="s">
        <v>723</v>
      </c>
      <c r="B20" s="447" t="s">
        <v>724</v>
      </c>
      <c r="C20" s="448">
        <v>14</v>
      </c>
      <c r="D20" s="449">
        <f>ROUND(C20*20%,2)</f>
        <v>2.8</v>
      </c>
      <c r="E20" s="874">
        <f>C20+D20</f>
        <v>16.8</v>
      </c>
    </row>
    <row r="21" spans="1:5" ht="16.5" customHeight="1">
      <c r="A21" s="450" t="s">
        <v>684</v>
      </c>
      <c r="B21" s="451" t="s">
        <v>725</v>
      </c>
      <c r="C21" s="452">
        <v>14.7</v>
      </c>
      <c r="D21" s="453">
        <f>ROUND(C21*20%,2)</f>
        <v>2.94</v>
      </c>
      <c r="E21" s="455">
        <f>C21+D21</f>
        <v>17.64</v>
      </c>
    </row>
    <row r="22" spans="1:5" ht="16.5" customHeight="1">
      <c r="A22" s="450" t="s">
        <v>316</v>
      </c>
      <c r="B22" s="451" t="s">
        <v>726</v>
      </c>
      <c r="C22" s="454">
        <v>8</v>
      </c>
      <c r="D22" s="453">
        <f>ROUND(C22*20%,2)</f>
        <v>1.6</v>
      </c>
      <c r="E22" s="875">
        <f>C22+D22</f>
        <v>9.6</v>
      </c>
    </row>
    <row r="23" spans="1:5" ht="20.25" customHeight="1" thickBot="1">
      <c r="A23" s="456"/>
      <c r="B23" s="457" t="s">
        <v>727</v>
      </c>
      <c r="C23" s="458">
        <f>SUM(C20:C22)</f>
        <v>36.7</v>
      </c>
      <c r="D23" s="459">
        <f>SUM(D20:D22)</f>
        <v>7.34</v>
      </c>
      <c r="E23" s="460">
        <f>SUM(E20:E22)</f>
        <v>44.04</v>
      </c>
    </row>
    <row r="24" spans="1:5" ht="12.75">
      <c r="A24" s="204"/>
      <c r="B24" s="204"/>
      <c r="C24" s="461"/>
      <c r="D24" s="461"/>
      <c r="E24" s="462"/>
    </row>
    <row r="25" spans="1:5" ht="13.5" customHeight="1">
      <c r="A25" s="442" t="s">
        <v>728</v>
      </c>
      <c r="B25" s="442"/>
      <c r="C25" s="257"/>
      <c r="D25" s="257"/>
      <c r="E25" s="463"/>
    </row>
    <row r="26" spans="1:5" ht="13.5" thickBot="1">
      <c r="A26" s="442"/>
      <c r="B26" s="442"/>
      <c r="C26" s="257"/>
      <c r="D26" s="257"/>
      <c r="E26" s="463"/>
    </row>
    <row r="27" spans="1:5" ht="12.75">
      <c r="A27" s="1133" t="s">
        <v>534</v>
      </c>
      <c r="B27" s="1133" t="s">
        <v>720</v>
      </c>
      <c r="C27" s="1130" t="s">
        <v>704</v>
      </c>
      <c r="D27" s="1131"/>
      <c r="E27" s="1132"/>
    </row>
    <row r="28" spans="1:5" ht="15.75" customHeight="1" thickBot="1">
      <c r="A28" s="1134"/>
      <c r="B28" s="1134"/>
      <c r="C28" s="443" t="s">
        <v>721</v>
      </c>
      <c r="D28" s="444" t="s">
        <v>599</v>
      </c>
      <c r="E28" s="445" t="s">
        <v>722</v>
      </c>
    </row>
    <row r="29" spans="1:5" ht="16.5" customHeight="1">
      <c r="A29" s="446" t="s">
        <v>723</v>
      </c>
      <c r="B29" s="447" t="s">
        <v>724</v>
      </c>
      <c r="C29" s="448">
        <v>14</v>
      </c>
      <c r="D29" s="449">
        <f>ROUND(C29*20%,2)</f>
        <v>2.8</v>
      </c>
      <c r="E29" s="874">
        <f>C29+D29</f>
        <v>16.8</v>
      </c>
    </row>
    <row r="30" spans="1:5" ht="16.5" customHeight="1">
      <c r="A30" s="450" t="s">
        <v>684</v>
      </c>
      <c r="B30" s="451" t="s">
        <v>725</v>
      </c>
      <c r="C30" s="452">
        <v>14.7</v>
      </c>
      <c r="D30" s="453">
        <f>ROUND(C30*20%,2)</f>
        <v>2.94</v>
      </c>
      <c r="E30" s="455">
        <f>C30+D30</f>
        <v>17.64</v>
      </c>
    </row>
    <row r="31" spans="1:5" ht="20.25" customHeight="1" thickBot="1">
      <c r="A31" s="457"/>
      <c r="B31" s="457" t="s">
        <v>729</v>
      </c>
      <c r="C31" s="458">
        <f>SUM(C29:C30)</f>
        <v>28.7</v>
      </c>
      <c r="D31" s="459">
        <f>SUM(D29:D30)</f>
        <v>5.74</v>
      </c>
      <c r="E31" s="460">
        <f>SUM(E29:E30)</f>
        <v>34.44</v>
      </c>
    </row>
    <row r="32" spans="1:5" ht="12.75" customHeight="1">
      <c r="A32" s="464"/>
      <c r="B32" s="464"/>
      <c r="C32" s="465"/>
      <c r="D32" s="465"/>
      <c r="E32" s="465"/>
    </row>
    <row r="33" spans="1:5" ht="12.75" customHeight="1">
      <c r="A33" s="466" t="s">
        <v>730</v>
      </c>
      <c r="B33" s="464"/>
      <c r="C33" s="465"/>
      <c r="D33" s="465"/>
      <c r="E33" s="465"/>
    </row>
    <row r="34" spans="1:5" ht="12.75" customHeight="1">
      <c r="A34" s="466" t="s">
        <v>731</v>
      </c>
      <c r="B34" s="464"/>
      <c r="C34" s="465"/>
      <c r="D34" s="465"/>
      <c r="E34" s="465"/>
    </row>
    <row r="35" spans="1:5" ht="12.75" customHeight="1">
      <c r="A35" s="466"/>
      <c r="B35" s="464"/>
      <c r="C35" s="465"/>
      <c r="D35" s="465"/>
      <c r="E35" s="465"/>
    </row>
    <row r="36" spans="1:5" ht="12.75">
      <c r="A36" s="193"/>
      <c r="B36" s="193"/>
      <c r="C36" s="193"/>
      <c r="D36" s="193"/>
      <c r="E36" s="193"/>
    </row>
    <row r="37" spans="1:5" ht="15" customHeight="1">
      <c r="A37" s="1004" t="s">
        <v>715</v>
      </c>
      <c r="B37" s="1004"/>
      <c r="C37" s="1004"/>
      <c r="D37" s="1004"/>
      <c r="E37" s="1004"/>
    </row>
    <row r="38" spans="1:5" ht="12.75">
      <c r="A38" s="193"/>
      <c r="B38" s="193"/>
      <c r="C38" s="193"/>
      <c r="D38" s="193"/>
      <c r="E38" s="193"/>
    </row>
    <row r="39" spans="1:5" ht="12.75">
      <c r="A39" s="193" t="s">
        <v>788</v>
      </c>
      <c r="B39" s="193"/>
      <c r="C39" s="193"/>
      <c r="D39" s="193"/>
      <c r="E39" s="193"/>
    </row>
    <row r="40" spans="1:5" ht="12.75">
      <c r="A40" s="193"/>
      <c r="B40" s="193"/>
      <c r="C40" s="193"/>
      <c r="D40" s="193"/>
      <c r="E40" s="193"/>
    </row>
    <row r="41" spans="1:5" ht="12.75">
      <c r="A41" s="193"/>
      <c r="B41" s="193"/>
      <c r="C41" s="193"/>
      <c r="D41" s="193"/>
      <c r="E41" s="193"/>
    </row>
    <row r="42" spans="1:5" ht="12.75">
      <c r="A42" s="193"/>
      <c r="B42" s="193"/>
      <c r="C42" s="193"/>
      <c r="D42" s="193"/>
      <c r="E42" s="193"/>
    </row>
    <row r="43" spans="1:5" ht="12.75">
      <c r="A43" s="203" t="s">
        <v>789</v>
      </c>
      <c r="B43" s="467"/>
      <c r="C43" s="203"/>
      <c r="D43" s="203"/>
      <c r="E43" s="193"/>
    </row>
    <row r="44" spans="1:5" ht="12.75">
      <c r="A44" s="193"/>
      <c r="B44" s="193"/>
      <c r="C44" s="193"/>
      <c r="D44" s="193"/>
      <c r="E44" s="193"/>
    </row>
    <row r="45" spans="1:5" ht="12.75">
      <c r="A45" s="193"/>
      <c r="B45" s="193"/>
      <c r="C45" s="193"/>
      <c r="D45" s="193"/>
      <c r="E45" s="193"/>
    </row>
    <row r="46" spans="1:7" ht="12.75">
      <c r="A46" s="193"/>
      <c r="B46" s="193"/>
      <c r="C46" s="193"/>
      <c r="D46" s="204"/>
      <c r="E46" s="204"/>
      <c r="F46" s="212"/>
      <c r="G46" s="212"/>
    </row>
    <row r="47" spans="1:7" ht="16.5" customHeight="1">
      <c r="A47" s="204" t="s">
        <v>554</v>
      </c>
      <c r="B47" s="432"/>
      <c r="C47" s="204"/>
      <c r="D47" s="204"/>
      <c r="E47" s="305"/>
      <c r="F47" s="212"/>
      <c r="G47" s="212"/>
    </row>
    <row r="48" spans="1:7" ht="16.5" customHeight="1">
      <c r="A48" s="204"/>
      <c r="B48" s="432"/>
      <c r="C48" s="204"/>
      <c r="D48" s="204"/>
      <c r="E48" s="204"/>
      <c r="F48" s="212"/>
      <c r="G48" s="212"/>
    </row>
    <row r="49" spans="1:7" ht="16.5" customHeight="1">
      <c r="A49" s="204" t="s">
        <v>555</v>
      </c>
      <c r="B49" s="432"/>
      <c r="C49" s="204"/>
      <c r="D49" s="204"/>
      <c r="E49" s="204"/>
      <c r="F49" s="212"/>
      <c r="G49" s="212"/>
    </row>
    <row r="50" spans="1:7" ht="16.5" customHeight="1">
      <c r="A50" s="204"/>
      <c r="B50" s="432"/>
      <c r="C50" s="204"/>
      <c r="D50" s="204"/>
      <c r="E50" s="204"/>
      <c r="F50" s="212"/>
      <c r="G50" s="212"/>
    </row>
    <row r="51" spans="1:7" ht="16.5" customHeight="1">
      <c r="A51" s="204" t="s">
        <v>556</v>
      </c>
      <c r="B51" s="432"/>
      <c r="C51" s="204"/>
      <c r="D51" s="204"/>
      <c r="E51" s="204"/>
      <c r="F51" s="212"/>
      <c r="G51" s="212"/>
    </row>
    <row r="52" spans="1:7" ht="12.75">
      <c r="A52" s="204"/>
      <c r="B52" s="204"/>
      <c r="C52" s="204"/>
      <c r="D52" s="204"/>
      <c r="E52" s="305"/>
      <c r="F52" s="212"/>
      <c r="G52" s="212"/>
    </row>
    <row r="53" spans="1:7" ht="12.75">
      <c r="A53" s="204"/>
      <c r="B53" s="204"/>
      <c r="C53" s="204"/>
      <c r="D53" s="204"/>
      <c r="E53" s="204"/>
      <c r="F53" s="212"/>
      <c r="G53" s="212"/>
    </row>
    <row r="54" spans="1:6" ht="12.75">
      <c r="A54" s="204"/>
      <c r="B54" s="204"/>
      <c r="C54" s="204"/>
      <c r="D54" s="204"/>
      <c r="E54" s="204"/>
      <c r="F54" s="212"/>
    </row>
    <row r="55" spans="1:6" ht="12.75">
      <c r="A55" s="193"/>
      <c r="B55" s="193"/>
      <c r="C55" s="193"/>
      <c r="D55" s="204"/>
      <c r="E55" s="204"/>
      <c r="F55" s="212"/>
    </row>
    <row r="56" spans="1:5" ht="12.75">
      <c r="A56" s="193"/>
      <c r="B56" s="193"/>
      <c r="C56" s="193"/>
      <c r="D56" s="193"/>
      <c r="E56" s="193"/>
    </row>
    <row r="57" spans="1:5" ht="15">
      <c r="A57" s="468"/>
      <c r="B57" s="468"/>
      <c r="C57" s="193"/>
      <c r="D57" s="193"/>
      <c r="E57" s="193"/>
    </row>
    <row r="58" spans="1:5" ht="15">
      <c r="A58" s="468"/>
      <c r="B58" s="468"/>
      <c r="C58" s="193"/>
      <c r="D58" s="193"/>
      <c r="E58" s="193"/>
    </row>
    <row r="59" spans="1:5" ht="12.75">
      <c r="A59" s="193"/>
      <c r="B59" s="193"/>
      <c r="C59" s="193"/>
      <c r="D59" s="193"/>
      <c r="E59" s="193"/>
    </row>
    <row r="60" spans="1:5" ht="12.75">
      <c r="A60" s="193"/>
      <c r="B60" s="193"/>
      <c r="C60" s="193"/>
      <c r="D60" s="193"/>
      <c r="E60" s="193"/>
    </row>
    <row r="61" spans="1:5" ht="12.75">
      <c r="A61" s="193"/>
      <c r="B61" s="193"/>
      <c r="C61" s="193"/>
      <c r="D61" s="193"/>
      <c r="E61" s="193"/>
    </row>
    <row r="62" spans="1:5" ht="12.75">
      <c r="A62" s="193"/>
      <c r="B62" s="193"/>
      <c r="C62" s="193"/>
      <c r="D62" s="193"/>
      <c r="E62" s="193"/>
    </row>
    <row r="63" spans="1:5" ht="12.75">
      <c r="A63" s="193"/>
      <c r="B63" s="193"/>
      <c r="C63" s="193"/>
      <c r="D63" s="193"/>
      <c r="E63" s="193"/>
    </row>
    <row r="64" spans="1:5" ht="12.75">
      <c r="A64" s="193"/>
      <c r="B64" s="193"/>
      <c r="C64" s="193"/>
      <c r="D64" s="193"/>
      <c r="E64" s="193"/>
    </row>
    <row r="65" spans="1:5" ht="12.75">
      <c r="A65" s="193"/>
      <c r="B65" s="193"/>
      <c r="C65" s="193"/>
      <c r="D65" s="193"/>
      <c r="E65" s="193"/>
    </row>
    <row r="66" spans="1:5" ht="12.75">
      <c r="A66" s="193"/>
      <c r="B66" s="193"/>
      <c r="C66" s="193"/>
      <c r="D66" s="193"/>
      <c r="E66" s="193"/>
    </row>
    <row r="67" spans="1:5" ht="12.75">
      <c r="A67" s="193"/>
      <c r="B67" s="193"/>
      <c r="C67" s="193"/>
      <c r="D67" s="193"/>
      <c r="E67" s="193"/>
    </row>
    <row r="68" spans="1:5" ht="12.75">
      <c r="A68" s="193"/>
      <c r="B68" s="193"/>
      <c r="C68" s="193"/>
      <c r="D68" s="193"/>
      <c r="E68" s="193"/>
    </row>
    <row r="69" spans="1:5" ht="12.75">
      <c r="A69" s="193"/>
      <c r="B69" s="193"/>
      <c r="C69" s="193"/>
      <c r="D69" s="193"/>
      <c r="E69" s="193"/>
    </row>
    <row r="70" spans="1:5" ht="12.75">
      <c r="A70" s="193"/>
      <c r="B70" s="193"/>
      <c r="C70" s="193"/>
      <c r="D70" s="193"/>
      <c r="E70" s="193"/>
    </row>
    <row r="71" spans="1:5" ht="12.75">
      <c r="A71" s="193"/>
      <c r="B71" s="193"/>
      <c r="C71" s="193"/>
      <c r="D71" s="193"/>
      <c r="E71" s="193"/>
    </row>
    <row r="72" spans="1:5" ht="12.75">
      <c r="A72" s="193"/>
      <c r="B72" s="193"/>
      <c r="C72" s="193"/>
      <c r="D72" s="193"/>
      <c r="E72" s="193"/>
    </row>
    <row r="73" spans="1:5" ht="12.75">
      <c r="A73" s="193"/>
      <c r="B73" s="193"/>
      <c r="C73" s="193"/>
      <c r="D73" s="193"/>
      <c r="E73" s="193"/>
    </row>
    <row r="74" spans="1:5" ht="12.75">
      <c r="A74" s="193"/>
      <c r="B74" s="193"/>
      <c r="C74" s="193"/>
      <c r="D74" s="193"/>
      <c r="E74" s="193"/>
    </row>
    <row r="75" spans="1:5" ht="12.75">
      <c r="A75" s="193"/>
      <c r="B75" s="193"/>
      <c r="C75" s="193"/>
      <c r="D75" s="193"/>
      <c r="E75" s="193"/>
    </row>
    <row r="76" spans="1:5" ht="12.75">
      <c r="A76" s="193"/>
      <c r="B76" s="193"/>
      <c r="C76" s="193"/>
      <c r="D76" s="193"/>
      <c r="E76" s="193"/>
    </row>
    <row r="77" spans="1:5" ht="12.75">
      <c r="A77" s="193"/>
      <c r="B77" s="193"/>
      <c r="C77" s="193"/>
      <c r="D77" s="193"/>
      <c r="E77" s="193"/>
    </row>
    <row r="78" spans="1:5" ht="12.75">
      <c r="A78" s="193"/>
      <c r="B78" s="193"/>
      <c r="C78" s="193"/>
      <c r="D78" s="193"/>
      <c r="E78" s="193"/>
    </row>
    <row r="79" spans="1:5" ht="12.75">
      <c r="A79" s="193"/>
      <c r="B79" s="193"/>
      <c r="C79" s="193"/>
      <c r="D79" s="193"/>
      <c r="E79" s="193"/>
    </row>
    <row r="80" spans="1:5" ht="12.75">
      <c r="A80" s="193"/>
      <c r="B80" s="193"/>
      <c r="C80" s="193"/>
      <c r="D80" s="193"/>
      <c r="E80" s="193"/>
    </row>
    <row r="81" spans="1:5" ht="12.75">
      <c r="A81" s="193"/>
      <c r="B81" s="193"/>
      <c r="C81" s="193"/>
      <c r="D81" s="193"/>
      <c r="E81" s="193"/>
    </row>
    <row r="82" spans="1:5" ht="12.75">
      <c r="A82" s="193"/>
      <c r="B82" s="193"/>
      <c r="C82" s="193"/>
      <c r="D82" s="193"/>
      <c r="E82" s="193"/>
    </row>
    <row r="83" spans="1:5" ht="12.75">
      <c r="A83" s="193"/>
      <c r="B83" s="193"/>
      <c r="C83" s="193"/>
      <c r="D83" s="193"/>
      <c r="E83" s="193"/>
    </row>
    <row r="84" spans="1:5" ht="12.75">
      <c r="A84" s="193"/>
      <c r="B84" s="193"/>
      <c r="C84" s="193"/>
      <c r="D84" s="193"/>
      <c r="E84" s="193"/>
    </row>
    <row r="85" spans="1:5" ht="12.75">
      <c r="A85" s="193"/>
      <c r="B85" s="193"/>
      <c r="C85" s="193"/>
      <c r="D85" s="193"/>
      <c r="E85" s="193"/>
    </row>
    <row r="86" spans="1:5" ht="12.75">
      <c r="A86" s="193"/>
      <c r="B86" s="193"/>
      <c r="C86" s="193"/>
      <c r="D86" s="193"/>
      <c r="E86" s="193"/>
    </row>
    <row r="87" spans="1:5" ht="12.75">
      <c r="A87" s="193"/>
      <c r="B87" s="193"/>
      <c r="C87" s="193"/>
      <c r="D87" s="193"/>
      <c r="E87" s="193"/>
    </row>
    <row r="88" spans="1:5" ht="12.75">
      <c r="A88" s="193"/>
      <c r="B88" s="193"/>
      <c r="C88" s="193"/>
      <c r="D88" s="193"/>
      <c r="E88" s="193"/>
    </row>
    <row r="89" spans="1:5" ht="12.75">
      <c r="A89" s="193"/>
      <c r="B89" s="193"/>
      <c r="C89" s="193"/>
      <c r="D89" s="193"/>
      <c r="E89" s="193"/>
    </row>
    <row r="90" spans="1:5" ht="12.75">
      <c r="A90" s="193"/>
      <c r="B90" s="193"/>
      <c r="C90" s="193"/>
      <c r="D90" s="193"/>
      <c r="E90" s="193"/>
    </row>
    <row r="91" spans="1:5" ht="12.75">
      <c r="A91" s="193"/>
      <c r="B91" s="193"/>
      <c r="C91" s="193"/>
      <c r="D91" s="193"/>
      <c r="E91" s="193"/>
    </row>
    <row r="92" spans="1:5" ht="12.75">
      <c r="A92" s="193"/>
      <c r="B92" s="193"/>
      <c r="C92" s="193"/>
      <c r="D92" s="193"/>
      <c r="E92" s="193"/>
    </row>
    <row r="93" spans="1:5" ht="12.75">
      <c r="A93" s="193"/>
      <c r="B93" s="193"/>
      <c r="C93" s="193"/>
      <c r="D93" s="193"/>
      <c r="E93" s="193"/>
    </row>
    <row r="94" spans="1:5" ht="12.75">
      <c r="A94" s="193"/>
      <c r="B94" s="193"/>
      <c r="C94" s="193"/>
      <c r="D94" s="193"/>
      <c r="E94" s="193"/>
    </row>
    <row r="95" spans="1:5" ht="12.75">
      <c r="A95" s="193"/>
      <c r="B95" s="193"/>
      <c r="C95" s="193"/>
      <c r="D95" s="193"/>
      <c r="E95" s="193"/>
    </row>
    <row r="96" spans="1:5" ht="12.75">
      <c r="A96" s="193"/>
      <c r="B96" s="193"/>
      <c r="C96" s="193"/>
      <c r="D96" s="193"/>
      <c r="E96" s="193"/>
    </row>
    <row r="97" spans="1:5" ht="12.75">
      <c r="A97" s="193"/>
      <c r="B97" s="193"/>
      <c r="C97" s="193"/>
      <c r="D97" s="193"/>
      <c r="E97" s="193"/>
    </row>
    <row r="98" spans="1:5" ht="12.75">
      <c r="A98" s="193"/>
      <c r="B98" s="193"/>
      <c r="C98" s="193"/>
      <c r="D98" s="193"/>
      <c r="E98" s="193"/>
    </row>
    <row r="99" spans="1:5" ht="12.75">
      <c r="A99" s="193"/>
      <c r="B99" s="193"/>
      <c r="C99" s="193"/>
      <c r="D99" s="193"/>
      <c r="E99" s="193"/>
    </row>
    <row r="100" spans="1:5" ht="12.75">
      <c r="A100" s="193"/>
      <c r="B100" s="193"/>
      <c r="C100" s="193"/>
      <c r="D100" s="193"/>
      <c r="E100" s="193"/>
    </row>
    <row r="101" spans="1:5" ht="12.75">
      <c r="A101" s="193"/>
      <c r="B101" s="193"/>
      <c r="C101" s="193"/>
      <c r="D101" s="193"/>
      <c r="E101" s="193"/>
    </row>
    <row r="102" spans="1:5" ht="12.75">
      <c r="A102" s="193"/>
      <c r="B102" s="193"/>
      <c r="C102" s="193"/>
      <c r="D102" s="193"/>
      <c r="E102" s="193"/>
    </row>
    <row r="103" spans="1:5" ht="12.75">
      <c r="A103" s="193"/>
      <c r="B103" s="193"/>
      <c r="C103" s="193"/>
      <c r="D103" s="193"/>
      <c r="E103" s="193"/>
    </row>
    <row r="104" spans="1:5" ht="12.75">
      <c r="A104" s="193"/>
      <c r="B104" s="193"/>
      <c r="C104" s="193"/>
      <c r="D104" s="193"/>
      <c r="E104" s="193"/>
    </row>
    <row r="105" spans="1:5" ht="12.75">
      <c r="A105" s="193"/>
      <c r="B105" s="193"/>
      <c r="C105" s="193"/>
      <c r="D105" s="193"/>
      <c r="E105" s="193"/>
    </row>
    <row r="106" spans="1:5" ht="12.75">
      <c r="A106" s="193"/>
      <c r="B106" s="193"/>
      <c r="C106" s="193"/>
      <c r="D106" s="193"/>
      <c r="E106" s="193"/>
    </row>
    <row r="107" spans="1:5" ht="12.75">
      <c r="A107" s="193"/>
      <c r="B107" s="193"/>
      <c r="C107" s="193"/>
      <c r="D107" s="193"/>
      <c r="E107" s="193"/>
    </row>
    <row r="108" spans="1:5" ht="12.75">
      <c r="A108" s="193"/>
      <c r="B108" s="193"/>
      <c r="C108" s="193"/>
      <c r="D108" s="193"/>
      <c r="E108" s="193"/>
    </row>
    <row r="109" spans="1:5" ht="12.75">
      <c r="A109" s="193"/>
      <c r="B109" s="193"/>
      <c r="C109" s="193"/>
      <c r="D109" s="193"/>
      <c r="E109" s="193"/>
    </row>
    <row r="110" spans="1:5" ht="12.75">
      <c r="A110" s="193"/>
      <c r="B110" s="193"/>
      <c r="C110" s="193"/>
      <c r="D110" s="193"/>
      <c r="E110" s="193"/>
    </row>
    <row r="111" spans="1:5" ht="12.75">
      <c r="A111" s="193"/>
      <c r="B111" s="193"/>
      <c r="C111" s="193"/>
      <c r="D111" s="193"/>
      <c r="E111" s="193"/>
    </row>
    <row r="112" spans="1:5" ht="12.75">
      <c r="A112" s="193"/>
      <c r="B112" s="193"/>
      <c r="C112" s="193"/>
      <c r="D112" s="193"/>
      <c r="E112" s="193"/>
    </row>
    <row r="113" spans="1:5" ht="12.75">
      <c r="A113" s="193"/>
      <c r="B113" s="193"/>
      <c r="C113" s="193"/>
      <c r="D113" s="193"/>
      <c r="E113" s="193"/>
    </row>
    <row r="114" spans="1:5" ht="12.75">
      <c r="A114" s="193"/>
      <c r="B114" s="193"/>
      <c r="C114" s="193"/>
      <c r="D114" s="193"/>
      <c r="E114" s="193"/>
    </row>
    <row r="115" spans="1:5" ht="12.75">
      <c r="A115" s="193"/>
      <c r="B115" s="193"/>
      <c r="C115" s="193"/>
      <c r="D115" s="193"/>
      <c r="E115" s="193"/>
    </row>
    <row r="116" spans="1:5" ht="12.75">
      <c r="A116" s="193"/>
      <c r="B116" s="193"/>
      <c r="C116" s="193"/>
      <c r="D116" s="193"/>
      <c r="E116" s="193"/>
    </row>
    <row r="117" spans="1:5" ht="12.75">
      <c r="A117" s="193"/>
      <c r="B117" s="193"/>
      <c r="C117" s="193"/>
      <c r="D117" s="193"/>
      <c r="E117" s="193"/>
    </row>
    <row r="118" spans="1:5" ht="12.75">
      <c r="A118" s="193"/>
      <c r="B118" s="193"/>
      <c r="C118" s="193"/>
      <c r="D118" s="193"/>
      <c r="E118" s="193"/>
    </row>
    <row r="119" spans="1:5" ht="12.75">
      <c r="A119" s="193"/>
      <c r="B119" s="193"/>
      <c r="C119" s="193"/>
      <c r="D119" s="193"/>
      <c r="E119" s="193"/>
    </row>
    <row r="120" spans="1:5" ht="12.75">
      <c r="A120" s="193"/>
      <c r="B120" s="193"/>
      <c r="C120" s="193"/>
      <c r="D120" s="193"/>
      <c r="E120" s="193"/>
    </row>
    <row r="121" spans="1:5" ht="12.75">
      <c r="A121" s="193"/>
      <c r="B121" s="193"/>
      <c r="C121" s="193"/>
      <c r="D121" s="193"/>
      <c r="E121" s="193"/>
    </row>
    <row r="122" spans="1:5" ht="12.75">
      <c r="A122" s="193"/>
      <c r="B122" s="193"/>
      <c r="C122" s="193"/>
      <c r="D122" s="193"/>
      <c r="E122" s="193"/>
    </row>
    <row r="123" spans="1:5" ht="12.75">
      <c r="A123" s="193"/>
      <c r="B123" s="193"/>
      <c r="C123" s="193"/>
      <c r="D123" s="193"/>
      <c r="E123" s="193"/>
    </row>
    <row r="124" spans="1:5" ht="12.75">
      <c r="A124" s="193"/>
      <c r="B124" s="193"/>
      <c r="C124" s="193"/>
      <c r="D124" s="193"/>
      <c r="E124" s="193"/>
    </row>
    <row r="125" spans="1:5" ht="12.75">
      <c r="A125" s="193"/>
      <c r="B125" s="193"/>
      <c r="C125" s="193"/>
      <c r="D125" s="193"/>
      <c r="E125" s="193"/>
    </row>
    <row r="126" spans="1:5" ht="12.75">
      <c r="A126" s="193"/>
      <c r="B126" s="193"/>
      <c r="C126" s="193"/>
      <c r="D126" s="193"/>
      <c r="E126" s="193"/>
    </row>
    <row r="127" spans="1:5" ht="12.75">
      <c r="A127" s="193"/>
      <c r="B127" s="193"/>
      <c r="C127" s="193"/>
      <c r="D127" s="193"/>
      <c r="E127" s="193"/>
    </row>
    <row r="128" spans="1:5" ht="12.75">
      <c r="A128" s="193"/>
      <c r="B128" s="193"/>
      <c r="C128" s="193"/>
      <c r="D128" s="193"/>
      <c r="E128" s="193"/>
    </row>
    <row r="129" spans="1:5" ht="12.75">
      <c r="A129" s="193"/>
      <c r="B129" s="193"/>
      <c r="C129" s="193"/>
      <c r="D129" s="193"/>
      <c r="E129" s="193"/>
    </row>
    <row r="130" spans="1:5" ht="12.75">
      <c r="A130" s="193"/>
      <c r="B130" s="193"/>
      <c r="C130" s="193"/>
      <c r="D130" s="193"/>
      <c r="E130" s="193"/>
    </row>
    <row r="131" spans="1:5" ht="12.75">
      <c r="A131" s="193"/>
      <c r="B131" s="193"/>
      <c r="C131" s="193"/>
      <c r="D131" s="193"/>
      <c r="E131" s="193"/>
    </row>
    <row r="132" spans="1:5" ht="12.75">
      <c r="A132" s="193"/>
      <c r="B132" s="193"/>
      <c r="C132" s="193"/>
      <c r="D132" s="193"/>
      <c r="E132" s="193"/>
    </row>
    <row r="133" spans="1:5" ht="12.75">
      <c r="A133" s="193"/>
      <c r="B133" s="193"/>
      <c r="C133" s="193"/>
      <c r="D133" s="193"/>
      <c r="E133" s="193"/>
    </row>
    <row r="134" spans="1:5" ht="12.75">
      <c r="A134" s="193"/>
      <c r="B134" s="193"/>
      <c r="C134" s="193"/>
      <c r="D134" s="193"/>
      <c r="E134" s="193"/>
    </row>
    <row r="135" spans="1:5" ht="12.75">
      <c r="A135" s="193"/>
      <c r="B135" s="193"/>
      <c r="C135" s="193"/>
      <c r="D135" s="193"/>
      <c r="E135" s="193"/>
    </row>
    <row r="136" spans="1:5" ht="12.75">
      <c r="A136" s="193"/>
      <c r="B136" s="193"/>
      <c r="C136" s="193"/>
      <c r="D136" s="193"/>
      <c r="E136" s="193"/>
    </row>
    <row r="137" spans="1:5" ht="12.75">
      <c r="A137" s="193"/>
      <c r="B137" s="193"/>
      <c r="C137" s="193"/>
      <c r="D137" s="193"/>
      <c r="E137" s="193"/>
    </row>
    <row r="138" spans="1:5" ht="12.75">
      <c r="A138" s="193"/>
      <c r="B138" s="193"/>
      <c r="C138" s="193"/>
      <c r="D138" s="193"/>
      <c r="E138" s="193"/>
    </row>
    <row r="139" spans="1:5" ht="12.75">
      <c r="A139" s="193"/>
      <c r="B139" s="193"/>
      <c r="C139" s="193"/>
      <c r="D139" s="193"/>
      <c r="E139" s="193"/>
    </row>
    <row r="140" spans="1:5" ht="12.75">
      <c r="A140" s="193"/>
      <c r="B140" s="193"/>
      <c r="C140" s="193"/>
      <c r="D140" s="193"/>
      <c r="E140" s="193"/>
    </row>
    <row r="141" spans="1:5" ht="12.75">
      <c r="A141" s="193"/>
      <c r="B141" s="193"/>
      <c r="C141" s="193"/>
      <c r="D141" s="193"/>
      <c r="E141" s="193"/>
    </row>
    <row r="142" spans="1:5" ht="12.75">
      <c r="A142" s="193"/>
      <c r="B142" s="193"/>
      <c r="C142" s="193"/>
      <c r="D142" s="193"/>
      <c r="E142" s="193"/>
    </row>
    <row r="143" spans="1:5" ht="12.75">
      <c r="A143" s="193"/>
      <c r="B143" s="193"/>
      <c r="C143" s="193"/>
      <c r="D143" s="193"/>
      <c r="E143" s="193"/>
    </row>
    <row r="144" spans="1:5" ht="12.75">
      <c r="A144" s="193"/>
      <c r="B144" s="193"/>
      <c r="C144" s="193"/>
      <c r="D144" s="193"/>
      <c r="E144" s="193"/>
    </row>
    <row r="145" spans="1:5" ht="12.75">
      <c r="A145" s="193"/>
      <c r="B145" s="193"/>
      <c r="C145" s="193"/>
      <c r="D145" s="193"/>
      <c r="E145" s="193"/>
    </row>
    <row r="146" spans="1:5" ht="12.75">
      <c r="A146" s="193"/>
      <c r="B146" s="193"/>
      <c r="C146" s="193"/>
      <c r="D146" s="193"/>
      <c r="E146" s="193"/>
    </row>
    <row r="147" spans="1:5" ht="12.75">
      <c r="A147" s="193"/>
      <c r="B147" s="193"/>
      <c r="C147" s="193"/>
      <c r="D147" s="193"/>
      <c r="E147" s="193"/>
    </row>
    <row r="148" spans="1:5" ht="12.75">
      <c r="A148" s="193"/>
      <c r="B148" s="193"/>
      <c r="C148" s="193"/>
      <c r="D148" s="193"/>
      <c r="E148" s="193"/>
    </row>
    <row r="149" spans="1:5" ht="12.75">
      <c r="A149" s="193"/>
      <c r="B149" s="193"/>
      <c r="C149" s="193"/>
      <c r="D149" s="193"/>
      <c r="E149" s="193"/>
    </row>
    <row r="150" spans="1:5" ht="12.75">
      <c r="A150" s="193"/>
      <c r="B150" s="193"/>
      <c r="C150" s="193"/>
      <c r="D150" s="193"/>
      <c r="E150" s="193"/>
    </row>
    <row r="151" spans="1:5" ht="12.75">
      <c r="A151" s="193"/>
      <c r="B151" s="193"/>
      <c r="C151" s="193"/>
      <c r="D151" s="193"/>
      <c r="E151" s="193"/>
    </row>
    <row r="152" spans="1:5" ht="12.75">
      <c r="A152" s="193"/>
      <c r="B152" s="193"/>
      <c r="C152" s="193"/>
      <c r="D152" s="193"/>
      <c r="E152" s="193"/>
    </row>
    <row r="153" spans="1:5" ht="12.75">
      <c r="A153" s="193"/>
      <c r="B153" s="193"/>
      <c r="C153" s="193"/>
      <c r="D153" s="193"/>
      <c r="E153" s="193"/>
    </row>
    <row r="154" spans="1:5" ht="12.75">
      <c r="A154" s="193"/>
      <c r="B154" s="193"/>
      <c r="C154" s="193"/>
      <c r="D154" s="193"/>
      <c r="E154" s="193"/>
    </row>
    <row r="155" spans="1:5" ht="12.75">
      <c r="A155" s="193"/>
      <c r="B155" s="193"/>
      <c r="C155" s="193"/>
      <c r="D155" s="193"/>
      <c r="E155" s="193"/>
    </row>
    <row r="156" spans="1:5" ht="12.75">
      <c r="A156" s="193"/>
      <c r="B156" s="193"/>
      <c r="C156" s="193"/>
      <c r="D156" s="193"/>
      <c r="E156" s="193"/>
    </row>
    <row r="157" spans="1:5" ht="12.75">
      <c r="A157" s="193"/>
      <c r="B157" s="193"/>
      <c r="C157" s="193"/>
      <c r="D157" s="193"/>
      <c r="E157" s="193"/>
    </row>
    <row r="158" spans="1:5" ht="12.75">
      <c r="A158" s="193"/>
      <c r="B158" s="193"/>
      <c r="C158" s="193"/>
      <c r="D158" s="193"/>
      <c r="E158" s="193"/>
    </row>
    <row r="159" spans="1:5" ht="12.75">
      <c r="A159" s="193"/>
      <c r="B159" s="193"/>
      <c r="C159" s="193"/>
      <c r="D159" s="193"/>
      <c r="E159" s="193"/>
    </row>
    <row r="160" spans="1:5" ht="12.75">
      <c r="A160" s="193"/>
      <c r="B160" s="193"/>
      <c r="C160" s="193"/>
      <c r="D160" s="193"/>
      <c r="E160" s="193"/>
    </row>
    <row r="161" spans="1:5" ht="12.75">
      <c r="A161" s="193"/>
      <c r="B161" s="193"/>
      <c r="C161" s="193"/>
      <c r="D161" s="193"/>
      <c r="E161" s="193"/>
    </row>
    <row r="162" spans="1:5" ht="12.75">
      <c r="A162" s="193"/>
      <c r="B162" s="193"/>
      <c r="C162" s="193"/>
      <c r="D162" s="193"/>
      <c r="E162" s="193"/>
    </row>
    <row r="163" spans="1:5" ht="12.75">
      <c r="A163" s="193"/>
      <c r="B163" s="193"/>
      <c r="C163" s="193"/>
      <c r="D163" s="193"/>
      <c r="E163" s="193"/>
    </row>
    <row r="164" spans="1:5" ht="12.75">
      <c r="A164" s="193"/>
      <c r="B164" s="193"/>
      <c r="C164" s="193"/>
      <c r="D164" s="193"/>
      <c r="E164" s="193"/>
    </row>
    <row r="165" spans="1:5" ht="12.75">
      <c r="A165" s="193"/>
      <c r="B165" s="193"/>
      <c r="C165" s="193"/>
      <c r="D165" s="193"/>
      <c r="E165" s="193"/>
    </row>
    <row r="166" spans="1:5" ht="12.75">
      <c r="A166" s="193"/>
      <c r="B166" s="193"/>
      <c r="C166" s="193"/>
      <c r="D166" s="193"/>
      <c r="E166" s="193"/>
    </row>
    <row r="167" spans="1:5" ht="12.75">
      <c r="A167" s="193"/>
      <c r="B167" s="193"/>
      <c r="C167" s="193"/>
      <c r="D167" s="193"/>
      <c r="E167" s="193"/>
    </row>
    <row r="168" spans="1:5" ht="12.75">
      <c r="A168" s="193"/>
      <c r="B168" s="193"/>
      <c r="C168" s="193"/>
      <c r="D168" s="193"/>
      <c r="E168" s="193"/>
    </row>
    <row r="169" spans="1:5" ht="12.75">
      <c r="A169" s="193"/>
      <c r="B169" s="193"/>
      <c r="C169" s="193"/>
      <c r="D169" s="193"/>
      <c r="E169" s="193"/>
    </row>
    <row r="170" spans="1:5" ht="12.75">
      <c r="A170" s="193"/>
      <c r="B170" s="193"/>
      <c r="C170" s="193"/>
      <c r="D170" s="193"/>
      <c r="E170" s="193"/>
    </row>
    <row r="171" spans="1:5" ht="12.75">
      <c r="A171" s="193"/>
      <c r="B171" s="193"/>
      <c r="C171" s="193"/>
      <c r="D171" s="193"/>
      <c r="E171" s="193"/>
    </row>
  </sheetData>
  <mergeCells count="12">
    <mergeCell ref="A12:G12"/>
    <mergeCell ref="A13:G13"/>
    <mergeCell ref="A5:G5"/>
    <mergeCell ref="A7:G7"/>
    <mergeCell ref="A10:G10"/>
    <mergeCell ref="A37:E37"/>
    <mergeCell ref="C18:E18"/>
    <mergeCell ref="C27:E27"/>
    <mergeCell ref="B27:B28"/>
    <mergeCell ref="B18:B19"/>
    <mergeCell ref="A18:A19"/>
    <mergeCell ref="A27:A2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73"/>
  <sheetViews>
    <sheetView workbookViewId="0" topLeftCell="A19">
      <selection activeCell="M51" sqref="M51"/>
    </sheetView>
  </sheetViews>
  <sheetFormatPr defaultColWidth="9.00390625" defaultRowHeight="12.75"/>
  <cols>
    <col min="1" max="1" width="7.375" style="878" customWidth="1"/>
    <col min="2" max="2" width="34.25390625" style="878" customWidth="1"/>
    <col min="3" max="8" width="7.75390625" style="878" customWidth="1"/>
    <col min="9" max="9" width="11.75390625" style="878" customWidth="1"/>
    <col min="10" max="16384" width="9.125" style="878" customWidth="1"/>
  </cols>
  <sheetData>
    <row r="1" spans="1:6" ht="12.75">
      <c r="A1" s="876" t="s">
        <v>558</v>
      </c>
      <c r="B1" s="876"/>
      <c r="C1" s="877"/>
      <c r="D1" s="877"/>
      <c r="E1" s="877"/>
      <c r="F1" s="877"/>
    </row>
    <row r="2" spans="1:6" ht="12.75">
      <c r="A2" s="876" t="s">
        <v>718</v>
      </c>
      <c r="B2" s="876"/>
      <c r="C2" s="879"/>
      <c r="D2" s="880"/>
      <c r="E2" s="880"/>
      <c r="F2" s="880"/>
    </row>
    <row r="3" spans="1:6" ht="12.75">
      <c r="A3" s="880"/>
      <c r="B3" s="880"/>
      <c r="C3" s="880"/>
      <c r="D3" s="880"/>
      <c r="E3" s="880"/>
      <c r="F3" s="880"/>
    </row>
    <row r="4" spans="1:6" ht="12.75">
      <c r="A4" s="880"/>
      <c r="B4" s="880"/>
      <c r="C4" s="880"/>
      <c r="D4" s="880"/>
      <c r="E4" s="880"/>
      <c r="F4" s="880"/>
    </row>
    <row r="5" spans="1:9" ht="15">
      <c r="A5" s="1136" t="s">
        <v>790</v>
      </c>
      <c r="B5" s="1136"/>
      <c r="C5" s="1136"/>
      <c r="D5" s="1136"/>
      <c r="E5" s="1136"/>
      <c r="F5" s="1136"/>
      <c r="G5" s="1136"/>
      <c r="H5" s="1136"/>
      <c r="I5" s="1136"/>
    </row>
    <row r="6" spans="1:6" ht="12.75">
      <c r="A6" s="880"/>
      <c r="B6" s="880"/>
      <c r="C6" s="880"/>
      <c r="D6" s="880"/>
      <c r="E6" s="880"/>
      <c r="F6" s="880"/>
    </row>
    <row r="7" spans="1:9" ht="12.75">
      <c r="A7" s="1135" t="s">
        <v>560</v>
      </c>
      <c r="B7" s="1135"/>
      <c r="C7" s="1135"/>
      <c r="D7" s="1135"/>
      <c r="E7" s="1135"/>
      <c r="F7" s="1135"/>
      <c r="G7" s="1135"/>
      <c r="H7" s="1135"/>
      <c r="I7" s="1135"/>
    </row>
    <row r="8" spans="1:6" ht="12.75">
      <c r="A8" s="880"/>
      <c r="B8" s="880"/>
      <c r="C8" s="880"/>
      <c r="D8" s="880"/>
      <c r="E8" s="880"/>
      <c r="F8" s="880"/>
    </row>
    <row r="9" spans="1:6" ht="12.75">
      <c r="A9" s="880"/>
      <c r="B9" s="880"/>
      <c r="C9" s="880"/>
      <c r="D9" s="880"/>
      <c r="E9" s="880"/>
      <c r="F9" s="880"/>
    </row>
    <row r="10" spans="1:9" ht="12.75">
      <c r="A10" s="1137" t="s">
        <v>561</v>
      </c>
      <c r="B10" s="1137"/>
      <c r="C10" s="1137"/>
      <c r="D10" s="1137"/>
      <c r="E10" s="1137"/>
      <c r="F10" s="1137"/>
      <c r="G10" s="1137"/>
      <c r="H10" s="1137"/>
      <c r="I10" s="1137"/>
    </row>
    <row r="11" spans="1:6" ht="12.75">
      <c r="A11" s="880"/>
      <c r="B11" s="880"/>
      <c r="C11" s="880"/>
      <c r="D11" s="880"/>
      <c r="E11" s="880"/>
      <c r="F11" s="880"/>
    </row>
    <row r="12" spans="1:9" ht="12.75">
      <c r="A12" s="1135" t="s">
        <v>791</v>
      </c>
      <c r="B12" s="1135"/>
      <c r="C12" s="1135"/>
      <c r="D12" s="1135"/>
      <c r="E12" s="1135"/>
      <c r="F12" s="1135"/>
      <c r="G12" s="1135"/>
      <c r="H12" s="1135"/>
      <c r="I12" s="1135"/>
    </row>
    <row r="13" spans="1:8" ht="12.75">
      <c r="A13" s="1135"/>
      <c r="B13" s="1135"/>
      <c r="C13" s="1135"/>
      <c r="D13" s="1135"/>
      <c r="E13" s="1135"/>
      <c r="F13" s="1135"/>
      <c r="G13" s="1135"/>
      <c r="H13" s="1135"/>
    </row>
    <row r="14" spans="1:6" ht="12.75">
      <c r="A14" s="880"/>
      <c r="B14" s="880"/>
      <c r="C14" s="880"/>
      <c r="D14" s="880"/>
      <c r="E14" s="880"/>
      <c r="F14" s="880"/>
    </row>
    <row r="15" spans="1:6" ht="12.75">
      <c r="A15" s="880"/>
      <c r="B15" s="880"/>
      <c r="C15" s="880"/>
      <c r="D15" s="880"/>
      <c r="E15" s="880"/>
      <c r="F15" s="880"/>
    </row>
    <row r="16" spans="1:6" ht="13.5" customHeight="1">
      <c r="A16" s="881" t="s">
        <v>792</v>
      </c>
      <c r="B16" s="881"/>
      <c r="C16" s="881"/>
      <c r="D16" s="880"/>
      <c r="E16" s="880"/>
      <c r="F16" s="880"/>
    </row>
    <row r="17" spans="1:6" ht="13.5" customHeight="1">
      <c r="A17" s="881"/>
      <c r="B17" s="881"/>
      <c r="C17" s="881"/>
      <c r="D17" s="880"/>
      <c r="E17" s="880"/>
      <c r="F17" s="880"/>
    </row>
    <row r="18" spans="1:9" ht="38.25" customHeight="1">
      <c r="A18" s="882" t="s">
        <v>534</v>
      </c>
      <c r="B18" s="883" t="s">
        <v>793</v>
      </c>
      <c r="C18" s="884"/>
      <c r="D18" s="883" t="s">
        <v>794</v>
      </c>
      <c r="E18" s="883" t="s">
        <v>795</v>
      </c>
      <c r="F18" s="885" t="s">
        <v>796</v>
      </c>
      <c r="G18" s="883" t="s">
        <v>599</v>
      </c>
      <c r="H18" s="885" t="s">
        <v>722</v>
      </c>
      <c r="I18" s="885" t="s">
        <v>797</v>
      </c>
    </row>
    <row r="19" spans="1:9" ht="13.5" customHeight="1">
      <c r="A19" s="886"/>
      <c r="B19" s="887" t="s">
        <v>798</v>
      </c>
      <c r="C19" s="888"/>
      <c r="D19" s="889"/>
      <c r="E19" s="889"/>
      <c r="F19" s="889"/>
      <c r="G19" s="889"/>
      <c r="H19" s="889"/>
      <c r="I19" s="890"/>
    </row>
    <row r="20" spans="1:9" ht="13.5" customHeight="1">
      <c r="A20" s="891"/>
      <c r="B20" s="892" t="s">
        <v>799</v>
      </c>
      <c r="C20" s="893" t="s">
        <v>800</v>
      </c>
      <c r="D20" s="894">
        <f>SUM(D21:D23)</f>
        <v>35.5</v>
      </c>
      <c r="E20" s="894">
        <f>SUM(E21:E23)</f>
        <v>1.7470000000000003</v>
      </c>
      <c r="F20" s="895">
        <f>SUM(F21:F23)</f>
        <v>37.247</v>
      </c>
      <c r="G20" s="894">
        <f>SUM(G21:G23)</f>
        <v>7.449400000000001</v>
      </c>
      <c r="H20" s="895">
        <f>SUM(H21:H23)</f>
        <v>44.6964</v>
      </c>
      <c r="I20" s="895">
        <f>H20+H24</f>
        <v>45.6964</v>
      </c>
    </row>
    <row r="21" spans="1:9" ht="13.5" customHeight="1">
      <c r="A21" s="896" t="s">
        <v>723</v>
      </c>
      <c r="B21" s="897" t="s">
        <v>801</v>
      </c>
      <c r="C21" s="893" t="s">
        <v>802</v>
      </c>
      <c r="D21" s="894">
        <v>13.5</v>
      </c>
      <c r="E21" s="894">
        <f>D21*5%-0.01</f>
        <v>0.665</v>
      </c>
      <c r="F21" s="898">
        <f>SUM(D21:E21)</f>
        <v>14.165</v>
      </c>
      <c r="G21" s="894">
        <f>F21*20%</f>
        <v>2.833</v>
      </c>
      <c r="H21" s="894">
        <f>SUM(F21:G21)</f>
        <v>16.997999999999998</v>
      </c>
      <c r="I21" s="894"/>
    </row>
    <row r="22" spans="1:9" ht="13.5" customHeight="1">
      <c r="A22" s="896" t="s">
        <v>684</v>
      </c>
      <c r="B22" s="897" t="s">
        <v>803</v>
      </c>
      <c r="C22" s="893" t="s">
        <v>802</v>
      </c>
      <c r="D22" s="894">
        <v>4.33</v>
      </c>
      <c r="E22" s="894">
        <f>D22*5%-0.013</f>
        <v>0.20350000000000001</v>
      </c>
      <c r="F22" s="898">
        <f>SUM(D22:E22)</f>
        <v>4.5335</v>
      </c>
      <c r="G22" s="894">
        <f>F22*20%</f>
        <v>0.9067000000000001</v>
      </c>
      <c r="H22" s="894">
        <f>SUM(F22:G22)</f>
        <v>5.4402</v>
      </c>
      <c r="I22" s="894"/>
    </row>
    <row r="23" spans="1:9" ht="13.5" customHeight="1">
      <c r="A23" s="896" t="s">
        <v>316</v>
      </c>
      <c r="B23" s="897" t="s">
        <v>804</v>
      </c>
      <c r="C23" s="893" t="s">
        <v>802</v>
      </c>
      <c r="D23" s="894">
        <v>17.67</v>
      </c>
      <c r="E23" s="894">
        <f>D23*5%-0.005</f>
        <v>0.8785000000000002</v>
      </c>
      <c r="F23" s="898">
        <f>SUM(D23:E23)</f>
        <v>18.5485</v>
      </c>
      <c r="G23" s="894">
        <f>F23*20%</f>
        <v>3.7097</v>
      </c>
      <c r="H23" s="894">
        <f>SUM(F23:G23)</f>
        <v>22.258200000000002</v>
      </c>
      <c r="I23" s="894"/>
    </row>
    <row r="24" spans="1:9" ht="13.5" customHeight="1">
      <c r="A24" s="899"/>
      <c r="B24" s="900" t="s">
        <v>805</v>
      </c>
      <c r="C24" s="901" t="s">
        <v>806</v>
      </c>
      <c r="D24" s="902">
        <v>1</v>
      </c>
      <c r="E24" s="903" t="s">
        <v>807</v>
      </c>
      <c r="F24" s="904">
        <v>1</v>
      </c>
      <c r="G24" s="903" t="s">
        <v>807</v>
      </c>
      <c r="H24" s="905">
        <v>1</v>
      </c>
      <c r="I24" s="905"/>
    </row>
    <row r="25" spans="1:9" ht="13.5" customHeight="1">
      <c r="A25" s="906"/>
      <c r="B25" s="907" t="s">
        <v>808</v>
      </c>
      <c r="C25" s="893"/>
      <c r="D25" s="908"/>
      <c r="E25" s="908"/>
      <c r="F25" s="909"/>
      <c r="G25" s="908"/>
      <c r="H25" s="908"/>
      <c r="I25" s="908"/>
    </row>
    <row r="26" spans="1:9" ht="13.5" customHeight="1">
      <c r="A26" s="891"/>
      <c r="B26" s="892" t="s">
        <v>799</v>
      </c>
      <c r="C26" s="893" t="s">
        <v>800</v>
      </c>
      <c r="D26" s="894">
        <f>SUM(D27:D29)</f>
        <v>38</v>
      </c>
      <c r="E26" s="894">
        <f>SUM(E27:E29)</f>
        <v>1.9200000000000002</v>
      </c>
      <c r="F26" s="895">
        <f>SUM(F27:F29)</f>
        <v>39.92</v>
      </c>
      <c r="G26" s="894">
        <f>SUM(G27:G29)</f>
        <v>7.984</v>
      </c>
      <c r="H26" s="895">
        <f>SUM(H27:H29)</f>
        <v>47.904</v>
      </c>
      <c r="I26" s="895">
        <f>H26+H30</f>
        <v>48.904</v>
      </c>
    </row>
    <row r="27" spans="1:9" ht="13.5" customHeight="1">
      <c r="A27" s="896" t="s">
        <v>723</v>
      </c>
      <c r="B27" s="897" t="s">
        <v>801</v>
      </c>
      <c r="C27" s="893" t="s">
        <v>802</v>
      </c>
      <c r="D27" s="894">
        <v>14</v>
      </c>
      <c r="E27" s="894">
        <f>D27*5%+0.01</f>
        <v>0.7100000000000001</v>
      </c>
      <c r="F27" s="898">
        <f>SUM(D27:E27)</f>
        <v>14.71</v>
      </c>
      <c r="G27" s="894">
        <f>F27*20%</f>
        <v>2.942</v>
      </c>
      <c r="H27" s="894">
        <f>SUM(F27:G27)</f>
        <v>17.652</v>
      </c>
      <c r="I27" s="894"/>
    </row>
    <row r="28" spans="1:9" ht="13.5" customHeight="1">
      <c r="A28" s="896" t="s">
        <v>684</v>
      </c>
      <c r="B28" s="897" t="s">
        <v>803</v>
      </c>
      <c r="C28" s="893" t="s">
        <v>802</v>
      </c>
      <c r="D28" s="894">
        <v>14</v>
      </c>
      <c r="E28" s="894">
        <f>D28*5%+0.01</f>
        <v>0.7100000000000001</v>
      </c>
      <c r="F28" s="898">
        <f>SUM(D28:E28)</f>
        <v>14.71</v>
      </c>
      <c r="G28" s="894">
        <f>F28*20%</f>
        <v>2.942</v>
      </c>
      <c r="H28" s="894">
        <f>SUM(F28:G28)</f>
        <v>17.652</v>
      </c>
      <c r="I28" s="894"/>
    </row>
    <row r="29" spans="1:9" ht="13.5" customHeight="1">
      <c r="A29" s="896" t="s">
        <v>316</v>
      </c>
      <c r="B29" s="897" t="s">
        <v>804</v>
      </c>
      <c r="C29" s="893" t="s">
        <v>802</v>
      </c>
      <c r="D29" s="894">
        <v>10</v>
      </c>
      <c r="E29" s="894">
        <f>D29*5%</f>
        <v>0.5</v>
      </c>
      <c r="F29" s="898">
        <f>SUM(D29:E29)</f>
        <v>10.5</v>
      </c>
      <c r="G29" s="894">
        <f>F29*20%</f>
        <v>2.1</v>
      </c>
      <c r="H29" s="894">
        <f>SUM(F29:G29)</f>
        <v>12.6</v>
      </c>
      <c r="I29" s="894"/>
    </row>
    <row r="30" spans="1:9" ht="13.5" customHeight="1">
      <c r="A30" s="910"/>
      <c r="B30" s="900" t="s">
        <v>805</v>
      </c>
      <c r="C30" s="901" t="s">
        <v>806</v>
      </c>
      <c r="D30" s="911">
        <v>1</v>
      </c>
      <c r="E30" s="912" t="s">
        <v>807</v>
      </c>
      <c r="F30" s="913">
        <v>1</v>
      </c>
      <c r="G30" s="912" t="s">
        <v>807</v>
      </c>
      <c r="H30" s="914">
        <v>1</v>
      </c>
      <c r="I30" s="905"/>
    </row>
    <row r="31" spans="1:9" ht="13.5" customHeight="1">
      <c r="A31" s="915"/>
      <c r="B31" s="892" t="s">
        <v>809</v>
      </c>
      <c r="C31" s="888"/>
      <c r="D31" s="908"/>
      <c r="E31" s="908"/>
      <c r="F31" s="908"/>
      <c r="G31" s="908"/>
      <c r="H31" s="908"/>
      <c r="I31" s="916"/>
    </row>
    <row r="32" spans="1:9" ht="13.5" customHeight="1">
      <c r="A32" s="891"/>
      <c r="B32" s="892" t="s">
        <v>799</v>
      </c>
      <c r="C32" s="893" t="s">
        <v>800</v>
      </c>
      <c r="D32" s="894">
        <f>SUM(D33:D35)</f>
        <v>43.5</v>
      </c>
      <c r="E32" s="894">
        <f>SUM(E33:E35)</f>
        <v>2.165</v>
      </c>
      <c r="F32" s="895">
        <f>SUM(F33:F35)</f>
        <v>45.665</v>
      </c>
      <c r="G32" s="894">
        <f>SUM(G33:G35)</f>
        <v>9.133000000000001</v>
      </c>
      <c r="H32" s="895">
        <f>SUM(H33:H35)</f>
        <v>54.798</v>
      </c>
      <c r="I32" s="895">
        <f>H32+H36</f>
        <v>55.798</v>
      </c>
    </row>
    <row r="33" spans="1:9" ht="13.5" customHeight="1">
      <c r="A33" s="896" t="s">
        <v>723</v>
      </c>
      <c r="B33" s="897" t="s">
        <v>801</v>
      </c>
      <c r="C33" s="893" t="s">
        <v>802</v>
      </c>
      <c r="D33" s="894">
        <v>15.5</v>
      </c>
      <c r="E33" s="894">
        <f>D33*5%-0.01</f>
        <v>0.765</v>
      </c>
      <c r="F33" s="898">
        <f>SUM(D33:E33)</f>
        <v>16.265</v>
      </c>
      <c r="G33" s="894">
        <f>F33*20%</f>
        <v>3.253</v>
      </c>
      <c r="H33" s="894">
        <f>SUM(F33:G33)</f>
        <v>19.518</v>
      </c>
      <c r="I33" s="894"/>
    </row>
    <row r="34" spans="1:9" ht="13.5" customHeight="1">
      <c r="A34" s="896" t="s">
        <v>684</v>
      </c>
      <c r="B34" s="897" t="s">
        <v>803</v>
      </c>
      <c r="C34" s="893" t="s">
        <v>802</v>
      </c>
      <c r="D34" s="894">
        <v>15</v>
      </c>
      <c r="E34" s="894">
        <f>D34*5%</f>
        <v>0.75</v>
      </c>
      <c r="F34" s="898">
        <f>SUM(D34:E34)</f>
        <v>15.75</v>
      </c>
      <c r="G34" s="894">
        <f>F34*20%</f>
        <v>3.1500000000000004</v>
      </c>
      <c r="H34" s="894">
        <f>SUM(F34:G34)</f>
        <v>18.9</v>
      </c>
      <c r="I34" s="894"/>
    </row>
    <row r="35" spans="1:9" ht="13.5" customHeight="1">
      <c r="A35" s="896" t="s">
        <v>316</v>
      </c>
      <c r="B35" s="897" t="s">
        <v>804</v>
      </c>
      <c r="C35" s="893" t="s">
        <v>802</v>
      </c>
      <c r="D35" s="894">
        <v>13</v>
      </c>
      <c r="E35" s="894">
        <f>D35*5%</f>
        <v>0.65</v>
      </c>
      <c r="F35" s="898">
        <f>SUM(D35:E35)</f>
        <v>13.65</v>
      </c>
      <c r="G35" s="894">
        <f>F35*20%</f>
        <v>2.7300000000000004</v>
      </c>
      <c r="H35" s="894">
        <f>SUM(F35:G35)</f>
        <v>16.380000000000003</v>
      </c>
      <c r="I35" s="894"/>
    </row>
    <row r="36" spans="1:9" ht="13.5" customHeight="1">
      <c r="A36" s="917"/>
      <c r="B36" s="900" t="s">
        <v>805</v>
      </c>
      <c r="C36" s="901" t="s">
        <v>806</v>
      </c>
      <c r="D36" s="918">
        <v>1</v>
      </c>
      <c r="E36" s="919" t="s">
        <v>807</v>
      </c>
      <c r="F36" s="920">
        <v>1</v>
      </c>
      <c r="G36" s="919" t="s">
        <v>807</v>
      </c>
      <c r="H36" s="921">
        <v>1</v>
      </c>
      <c r="I36" s="914"/>
    </row>
    <row r="37" spans="1:9" ht="13.5" customHeight="1">
      <c r="A37" s="922"/>
      <c r="B37" s="922"/>
      <c r="C37" s="923"/>
      <c r="D37" s="924"/>
      <c r="E37" s="925"/>
      <c r="F37" s="926"/>
      <c r="G37" s="925"/>
      <c r="H37" s="927"/>
      <c r="I37" s="927"/>
    </row>
    <row r="38" spans="1:9" ht="13.5" customHeight="1">
      <c r="A38" s="928"/>
      <c r="B38" s="928"/>
      <c r="C38" s="929"/>
      <c r="D38" s="928"/>
      <c r="E38" s="928"/>
      <c r="F38" s="928"/>
      <c r="G38" s="928"/>
      <c r="H38" s="928"/>
      <c r="I38" s="928"/>
    </row>
    <row r="39" spans="1:9" ht="13.5" customHeight="1">
      <c r="A39" s="254" t="s">
        <v>810</v>
      </c>
      <c r="B39" s="254"/>
      <c r="C39" s="928"/>
      <c r="D39" s="928"/>
      <c r="E39" s="928"/>
      <c r="F39" s="928"/>
      <c r="G39" s="928"/>
      <c r="H39" s="928"/>
      <c r="I39" s="928"/>
    </row>
    <row r="40" spans="1:9" ht="13.5" customHeight="1">
      <c r="A40" s="930" t="s">
        <v>811</v>
      </c>
      <c r="B40" s="930"/>
      <c r="C40" s="928"/>
      <c r="D40" s="928"/>
      <c r="E40" s="928"/>
      <c r="F40" s="928"/>
      <c r="G40" s="928"/>
      <c r="H40" s="928"/>
      <c r="I40" s="928"/>
    </row>
    <row r="41" spans="1:9" ht="13.5" customHeight="1">
      <c r="A41" s="930" t="s">
        <v>812</v>
      </c>
      <c r="B41" s="930"/>
      <c r="C41" s="928"/>
      <c r="D41" s="928"/>
      <c r="E41" s="928"/>
      <c r="F41" s="928"/>
      <c r="G41" s="928"/>
      <c r="H41" s="928"/>
      <c r="I41" s="928"/>
    </row>
    <row r="42" spans="1:5" ht="13.5" customHeight="1">
      <c r="A42" s="881"/>
      <c r="B42" s="881"/>
      <c r="C42" s="881"/>
      <c r="D42" s="880"/>
      <c r="E42" s="880"/>
    </row>
    <row r="43" spans="1:6" ht="12.75">
      <c r="A43" s="880"/>
      <c r="B43" s="880"/>
      <c r="C43" s="880"/>
      <c r="D43" s="880"/>
      <c r="E43" s="880"/>
      <c r="F43" s="931"/>
    </row>
    <row r="44" spans="1:6" ht="12.75">
      <c r="A44" s="880"/>
      <c r="B44" s="880"/>
      <c r="C44" s="880"/>
      <c r="D44" s="880"/>
      <c r="E44" s="880"/>
      <c r="F44" s="880"/>
    </row>
    <row r="45" spans="1:6" ht="12.75">
      <c r="A45" s="932" t="s">
        <v>789</v>
      </c>
      <c r="B45" s="932"/>
      <c r="C45" s="933"/>
      <c r="D45" s="932"/>
      <c r="E45" s="932"/>
      <c r="F45" s="880"/>
    </row>
    <row r="46" spans="1:6" ht="12.75">
      <c r="A46" s="880"/>
      <c r="B46" s="880"/>
      <c r="C46" s="880"/>
      <c r="D46" s="880"/>
      <c r="E46" s="880"/>
      <c r="F46" s="880"/>
    </row>
    <row r="47" spans="1:6" ht="12.75">
      <c r="A47" s="880"/>
      <c r="B47" s="880"/>
      <c r="C47" s="880"/>
      <c r="D47" s="880"/>
      <c r="E47" s="880"/>
      <c r="F47" s="880"/>
    </row>
    <row r="48" spans="1:8" ht="12.75">
      <c r="A48" s="880"/>
      <c r="B48" s="880"/>
      <c r="C48" s="880"/>
      <c r="D48" s="880"/>
      <c r="E48" s="931"/>
      <c r="F48" s="931"/>
      <c r="G48" s="934"/>
      <c r="H48" s="934"/>
    </row>
    <row r="49" spans="1:8" ht="16.5" customHeight="1">
      <c r="A49" s="935" t="s">
        <v>554</v>
      </c>
      <c r="B49" s="432"/>
      <c r="C49" s="935"/>
      <c r="D49" s="931"/>
      <c r="E49" s="931"/>
      <c r="F49" s="305"/>
      <c r="G49" s="934"/>
      <c r="H49" s="934"/>
    </row>
    <row r="50" spans="1:8" ht="16.5" customHeight="1">
      <c r="A50" s="935"/>
      <c r="B50" s="432"/>
      <c r="C50" s="935"/>
      <c r="D50" s="931"/>
      <c r="E50" s="931"/>
      <c r="F50" s="931"/>
      <c r="G50" s="931"/>
      <c r="H50" s="934"/>
    </row>
    <row r="51" spans="1:8" ht="16.5" customHeight="1">
      <c r="A51" s="935" t="s">
        <v>555</v>
      </c>
      <c r="B51" s="432"/>
      <c r="C51" s="935"/>
      <c r="D51" s="931"/>
      <c r="E51" s="931"/>
      <c r="F51" s="931"/>
      <c r="G51" s="931"/>
      <c r="H51" s="934"/>
    </row>
    <row r="52" spans="1:8" ht="16.5" customHeight="1">
      <c r="A52" s="935"/>
      <c r="B52" s="432"/>
      <c r="C52" s="935"/>
      <c r="D52" s="931"/>
      <c r="E52" s="931"/>
      <c r="F52" s="931"/>
      <c r="G52" s="931"/>
      <c r="H52" s="934"/>
    </row>
    <row r="53" spans="1:8" ht="16.5" customHeight="1">
      <c r="A53" s="935" t="s">
        <v>556</v>
      </c>
      <c r="B53" s="432"/>
      <c r="C53" s="935"/>
      <c r="D53" s="931"/>
      <c r="E53" s="931"/>
      <c r="F53" s="931"/>
      <c r="G53" s="931"/>
      <c r="H53" s="934"/>
    </row>
    <row r="54" spans="1:8" ht="12.75">
      <c r="A54" s="931"/>
      <c r="B54" s="931"/>
      <c r="C54" s="931"/>
      <c r="D54" s="931"/>
      <c r="E54" s="931"/>
      <c r="F54" s="305"/>
      <c r="G54" s="934"/>
      <c r="H54" s="934"/>
    </row>
    <row r="55" spans="1:8" ht="12.75">
      <c r="A55" s="931"/>
      <c r="B55" s="931"/>
      <c r="C55" s="931"/>
      <c r="D55" s="931"/>
      <c r="E55" s="931"/>
      <c r="F55" s="931"/>
      <c r="G55" s="934"/>
      <c r="H55" s="934"/>
    </row>
    <row r="56" spans="1:8" ht="12.75">
      <c r="A56" s="931"/>
      <c r="B56" s="931"/>
      <c r="C56" s="931"/>
      <c r="D56" s="931"/>
      <c r="E56" s="931"/>
      <c r="F56" s="931"/>
      <c r="G56" s="934"/>
      <c r="H56" s="934"/>
    </row>
    <row r="57" spans="1:6" ht="12.75">
      <c r="A57" s="880"/>
      <c r="B57" s="880"/>
      <c r="C57" s="880"/>
      <c r="D57" s="880"/>
      <c r="E57" s="880"/>
      <c r="F57" s="880"/>
    </row>
    <row r="58" spans="1:6" ht="12.75">
      <c r="A58" s="880"/>
      <c r="B58" s="880"/>
      <c r="C58" s="880"/>
      <c r="D58" s="880"/>
      <c r="E58" s="880"/>
      <c r="F58" s="880"/>
    </row>
    <row r="59" spans="1:6" ht="15">
      <c r="A59" s="936"/>
      <c r="B59" s="936"/>
      <c r="C59" s="936"/>
      <c r="D59" s="880"/>
      <c r="E59" s="880"/>
      <c r="F59" s="880"/>
    </row>
    <row r="60" spans="1:6" ht="15">
      <c r="A60" s="936"/>
      <c r="B60" s="936"/>
      <c r="C60" s="936"/>
      <c r="D60" s="880"/>
      <c r="E60" s="880"/>
      <c r="F60" s="880"/>
    </row>
    <row r="61" spans="1:6" ht="12.75">
      <c r="A61" s="880"/>
      <c r="B61" s="880"/>
      <c r="C61" s="880"/>
      <c r="D61" s="880"/>
      <c r="E61" s="880"/>
      <c r="F61" s="880"/>
    </row>
    <row r="62" spans="1:6" ht="12.75">
      <c r="A62" s="880"/>
      <c r="B62" s="880"/>
      <c r="C62" s="880"/>
      <c r="D62" s="880"/>
      <c r="E62" s="880"/>
      <c r="F62" s="880"/>
    </row>
    <row r="63" spans="1:6" ht="12.75">
      <c r="A63" s="880"/>
      <c r="B63" s="880"/>
      <c r="C63" s="880"/>
      <c r="D63" s="880"/>
      <c r="E63" s="880"/>
      <c r="F63" s="880"/>
    </row>
    <row r="64" spans="1:6" ht="12.75">
      <c r="A64" s="880"/>
      <c r="B64" s="880"/>
      <c r="C64" s="880"/>
      <c r="D64" s="880"/>
      <c r="E64" s="880"/>
      <c r="F64" s="880"/>
    </row>
    <row r="65" spans="1:6" ht="12.75">
      <c r="A65" s="880"/>
      <c r="B65" s="880"/>
      <c r="C65" s="880"/>
      <c r="D65" s="880"/>
      <c r="E65" s="880"/>
      <c r="F65" s="880"/>
    </row>
    <row r="66" spans="1:6" ht="12.75">
      <c r="A66" s="880"/>
      <c r="B66" s="880"/>
      <c r="C66" s="880"/>
      <c r="D66" s="880"/>
      <c r="E66" s="880"/>
      <c r="F66" s="880"/>
    </row>
    <row r="67" spans="1:6" ht="12.75">
      <c r="A67" s="880"/>
      <c r="B67" s="880"/>
      <c r="C67" s="880"/>
      <c r="D67" s="880"/>
      <c r="E67" s="880"/>
      <c r="F67" s="880"/>
    </row>
    <row r="68" spans="1:6" ht="12.75">
      <c r="A68" s="880"/>
      <c r="B68" s="880"/>
      <c r="C68" s="880"/>
      <c r="D68" s="880"/>
      <c r="E68" s="880"/>
      <c r="F68" s="880"/>
    </row>
    <row r="69" spans="1:6" ht="12.75">
      <c r="A69" s="880"/>
      <c r="B69" s="880"/>
      <c r="C69" s="880"/>
      <c r="D69" s="880"/>
      <c r="E69" s="880"/>
      <c r="F69" s="880"/>
    </row>
    <row r="70" spans="1:6" ht="12.75">
      <c r="A70" s="880"/>
      <c r="B70" s="880"/>
      <c r="C70" s="880"/>
      <c r="D70" s="880"/>
      <c r="E70" s="880"/>
      <c r="F70" s="880"/>
    </row>
    <row r="71" spans="1:6" ht="12.75">
      <c r="A71" s="880"/>
      <c r="B71" s="880"/>
      <c r="C71" s="880"/>
      <c r="D71" s="880"/>
      <c r="E71" s="880"/>
      <c r="F71" s="880"/>
    </row>
    <row r="72" spans="1:6" ht="12.75">
      <c r="A72" s="880"/>
      <c r="B72" s="880"/>
      <c r="C72" s="880"/>
      <c r="D72" s="880"/>
      <c r="E72" s="880"/>
      <c r="F72" s="880"/>
    </row>
    <row r="73" spans="1:6" ht="12.75">
      <c r="A73" s="880"/>
      <c r="B73" s="880"/>
      <c r="C73" s="880"/>
      <c r="D73" s="880"/>
      <c r="E73" s="880"/>
      <c r="F73" s="880"/>
    </row>
    <row r="74" spans="1:6" ht="12.75">
      <c r="A74" s="880"/>
      <c r="B74" s="880"/>
      <c r="C74" s="880"/>
      <c r="D74" s="880"/>
      <c r="E74" s="880"/>
      <c r="F74" s="880"/>
    </row>
    <row r="75" spans="1:6" ht="12.75">
      <c r="A75" s="880"/>
      <c r="B75" s="880"/>
      <c r="C75" s="880"/>
      <c r="D75" s="880"/>
      <c r="E75" s="880"/>
      <c r="F75" s="880"/>
    </row>
    <row r="76" spans="1:6" ht="12.75">
      <c r="A76" s="880"/>
      <c r="B76" s="880"/>
      <c r="C76" s="880"/>
      <c r="D76" s="880"/>
      <c r="E76" s="880"/>
      <c r="F76" s="880"/>
    </row>
    <row r="77" spans="1:6" ht="12.75">
      <c r="A77" s="880"/>
      <c r="B77" s="880"/>
      <c r="C77" s="880"/>
      <c r="D77" s="880"/>
      <c r="E77" s="880"/>
      <c r="F77" s="880"/>
    </row>
    <row r="78" spans="1:6" ht="12.75">
      <c r="A78" s="880"/>
      <c r="B78" s="880"/>
      <c r="C78" s="880"/>
      <c r="D78" s="880"/>
      <c r="E78" s="880"/>
      <c r="F78" s="880"/>
    </row>
    <row r="79" spans="1:6" ht="12.75">
      <c r="A79" s="880"/>
      <c r="B79" s="880"/>
      <c r="C79" s="880"/>
      <c r="D79" s="880"/>
      <c r="E79" s="880"/>
      <c r="F79" s="880"/>
    </row>
    <row r="80" spans="1:6" ht="12.75">
      <c r="A80" s="880"/>
      <c r="B80" s="880"/>
      <c r="C80" s="880"/>
      <c r="D80" s="880"/>
      <c r="E80" s="880"/>
      <c r="F80" s="880"/>
    </row>
    <row r="81" spans="1:6" ht="12.75">
      <c r="A81" s="880"/>
      <c r="B81" s="880"/>
      <c r="C81" s="880"/>
      <c r="D81" s="880"/>
      <c r="E81" s="880"/>
      <c r="F81" s="880"/>
    </row>
    <row r="82" spans="1:6" ht="12.75">
      <c r="A82" s="880"/>
      <c r="B82" s="880"/>
      <c r="C82" s="880"/>
      <c r="D82" s="880"/>
      <c r="E82" s="880"/>
      <c r="F82" s="880"/>
    </row>
    <row r="83" spans="1:6" ht="12.75">
      <c r="A83" s="880"/>
      <c r="B83" s="880"/>
      <c r="C83" s="880"/>
      <c r="D83" s="880"/>
      <c r="E83" s="880"/>
      <c r="F83" s="880"/>
    </row>
    <row r="84" spans="1:6" ht="12.75">
      <c r="A84" s="880"/>
      <c r="B84" s="880"/>
      <c r="C84" s="880"/>
      <c r="D84" s="880"/>
      <c r="E84" s="880"/>
      <c r="F84" s="880"/>
    </row>
    <row r="85" spans="1:6" ht="12.75">
      <c r="A85" s="880"/>
      <c r="B85" s="880"/>
      <c r="C85" s="880"/>
      <c r="D85" s="880"/>
      <c r="E85" s="880"/>
      <c r="F85" s="880"/>
    </row>
    <row r="86" spans="1:6" ht="12.75">
      <c r="A86" s="880"/>
      <c r="B86" s="880"/>
      <c r="C86" s="880"/>
      <c r="D86" s="880"/>
      <c r="E86" s="880"/>
      <c r="F86" s="880"/>
    </row>
    <row r="87" spans="1:6" ht="12.75">
      <c r="A87" s="880"/>
      <c r="B87" s="880"/>
      <c r="C87" s="880"/>
      <c r="D87" s="880"/>
      <c r="E87" s="880"/>
      <c r="F87" s="880"/>
    </row>
    <row r="88" spans="1:6" ht="12.75">
      <c r="A88" s="880"/>
      <c r="B88" s="880"/>
      <c r="C88" s="880"/>
      <c r="D88" s="880"/>
      <c r="E88" s="880"/>
      <c r="F88" s="880"/>
    </row>
    <row r="89" spans="1:6" ht="12.75">
      <c r="A89" s="880"/>
      <c r="B89" s="880"/>
      <c r="C89" s="880"/>
      <c r="D89" s="880"/>
      <c r="E89" s="880"/>
      <c r="F89" s="880"/>
    </row>
    <row r="90" spans="1:6" ht="12.75">
      <c r="A90" s="880"/>
      <c r="B90" s="880"/>
      <c r="C90" s="880"/>
      <c r="D90" s="880"/>
      <c r="E90" s="880"/>
      <c r="F90" s="880"/>
    </row>
    <row r="91" spans="1:6" ht="12.75">
      <c r="A91" s="880"/>
      <c r="B91" s="880"/>
      <c r="C91" s="880"/>
      <c r="D91" s="880"/>
      <c r="E91" s="880"/>
      <c r="F91" s="880"/>
    </row>
    <row r="92" spans="1:6" ht="12.75">
      <c r="A92" s="880"/>
      <c r="B92" s="880"/>
      <c r="C92" s="880"/>
      <c r="D92" s="880"/>
      <c r="E92" s="880"/>
      <c r="F92" s="880"/>
    </row>
    <row r="93" spans="1:6" ht="12.75">
      <c r="A93" s="880"/>
      <c r="B93" s="880"/>
      <c r="C93" s="880"/>
      <c r="D93" s="880"/>
      <c r="E93" s="880"/>
      <c r="F93" s="880"/>
    </row>
    <row r="94" spans="1:6" ht="12.75">
      <c r="A94" s="880"/>
      <c r="B94" s="880"/>
      <c r="C94" s="880"/>
      <c r="D94" s="880"/>
      <c r="E94" s="880"/>
      <c r="F94" s="880"/>
    </row>
    <row r="95" spans="1:6" ht="12.75">
      <c r="A95" s="880"/>
      <c r="B95" s="880"/>
      <c r="C95" s="880"/>
      <c r="D95" s="880"/>
      <c r="E95" s="880"/>
      <c r="F95" s="880"/>
    </row>
    <row r="96" spans="1:6" ht="12.75">
      <c r="A96" s="880"/>
      <c r="B96" s="880"/>
      <c r="C96" s="880"/>
      <c r="D96" s="880"/>
      <c r="E96" s="880"/>
      <c r="F96" s="880"/>
    </row>
    <row r="97" spans="1:6" ht="12.75">
      <c r="A97" s="880"/>
      <c r="B97" s="880"/>
      <c r="C97" s="880"/>
      <c r="D97" s="880"/>
      <c r="E97" s="880"/>
      <c r="F97" s="880"/>
    </row>
    <row r="98" spans="1:6" ht="12.75">
      <c r="A98" s="880"/>
      <c r="B98" s="880"/>
      <c r="C98" s="880"/>
      <c r="D98" s="880"/>
      <c r="E98" s="880"/>
      <c r="F98" s="880"/>
    </row>
    <row r="99" spans="1:6" ht="12.75">
      <c r="A99" s="880"/>
      <c r="B99" s="880"/>
      <c r="C99" s="880"/>
      <c r="D99" s="880"/>
      <c r="E99" s="880"/>
      <c r="F99" s="880"/>
    </row>
    <row r="100" spans="1:6" ht="12.75">
      <c r="A100" s="880"/>
      <c r="B100" s="880"/>
      <c r="C100" s="880"/>
      <c r="D100" s="880"/>
      <c r="E100" s="880"/>
      <c r="F100" s="880"/>
    </row>
    <row r="101" spans="1:6" ht="12.75">
      <c r="A101" s="880"/>
      <c r="B101" s="880"/>
      <c r="C101" s="880"/>
      <c r="D101" s="880"/>
      <c r="E101" s="880"/>
      <c r="F101" s="880"/>
    </row>
    <row r="102" spans="1:6" ht="12.75">
      <c r="A102" s="880"/>
      <c r="B102" s="880"/>
      <c r="C102" s="880"/>
      <c r="D102" s="880"/>
      <c r="E102" s="880"/>
      <c r="F102" s="880"/>
    </row>
    <row r="103" spans="1:6" ht="12.75">
      <c r="A103" s="880"/>
      <c r="B103" s="880"/>
      <c r="C103" s="880"/>
      <c r="D103" s="880"/>
      <c r="E103" s="880"/>
      <c r="F103" s="880"/>
    </row>
    <row r="104" spans="1:6" ht="12.75">
      <c r="A104" s="880"/>
      <c r="B104" s="880"/>
      <c r="C104" s="880"/>
      <c r="D104" s="880"/>
      <c r="E104" s="880"/>
      <c r="F104" s="880"/>
    </row>
    <row r="105" spans="1:6" ht="12.75">
      <c r="A105" s="880"/>
      <c r="B105" s="880"/>
      <c r="C105" s="880"/>
      <c r="D105" s="880"/>
      <c r="E105" s="880"/>
      <c r="F105" s="880"/>
    </row>
    <row r="106" spans="1:6" ht="12.75">
      <c r="A106" s="880"/>
      <c r="B106" s="880"/>
      <c r="C106" s="880"/>
      <c r="D106" s="880"/>
      <c r="E106" s="880"/>
      <c r="F106" s="880"/>
    </row>
    <row r="107" spans="1:6" ht="12.75">
      <c r="A107" s="880"/>
      <c r="B107" s="880"/>
      <c r="C107" s="880"/>
      <c r="D107" s="880"/>
      <c r="E107" s="880"/>
      <c r="F107" s="880"/>
    </row>
    <row r="108" spans="1:6" ht="12.75">
      <c r="A108" s="880"/>
      <c r="B108" s="880"/>
      <c r="C108" s="880"/>
      <c r="D108" s="880"/>
      <c r="E108" s="880"/>
      <c r="F108" s="880"/>
    </row>
    <row r="109" spans="1:6" ht="12.75">
      <c r="A109" s="880"/>
      <c r="B109" s="880"/>
      <c r="C109" s="880"/>
      <c r="D109" s="880"/>
      <c r="E109" s="880"/>
      <c r="F109" s="880"/>
    </row>
    <row r="110" spans="1:6" ht="12.75">
      <c r="A110" s="880"/>
      <c r="B110" s="880"/>
      <c r="C110" s="880"/>
      <c r="D110" s="880"/>
      <c r="E110" s="880"/>
      <c r="F110" s="880"/>
    </row>
    <row r="111" spans="1:6" ht="12.75">
      <c r="A111" s="880"/>
      <c r="B111" s="880"/>
      <c r="C111" s="880"/>
      <c r="D111" s="880"/>
      <c r="E111" s="880"/>
      <c r="F111" s="880"/>
    </row>
    <row r="112" spans="1:6" ht="12.75">
      <c r="A112" s="880"/>
      <c r="B112" s="880"/>
      <c r="C112" s="880"/>
      <c r="D112" s="880"/>
      <c r="E112" s="880"/>
      <c r="F112" s="880"/>
    </row>
    <row r="113" spans="1:6" ht="12.75">
      <c r="A113" s="880"/>
      <c r="B113" s="880"/>
      <c r="C113" s="880"/>
      <c r="D113" s="880"/>
      <c r="E113" s="880"/>
      <c r="F113" s="880"/>
    </row>
    <row r="114" spans="1:6" ht="12.75">
      <c r="A114" s="880"/>
      <c r="B114" s="880"/>
      <c r="C114" s="880"/>
      <c r="D114" s="880"/>
      <c r="E114" s="880"/>
      <c r="F114" s="880"/>
    </row>
    <row r="115" spans="1:6" ht="12.75">
      <c r="A115" s="880"/>
      <c r="B115" s="880"/>
      <c r="C115" s="880"/>
      <c r="D115" s="880"/>
      <c r="E115" s="880"/>
      <c r="F115" s="880"/>
    </row>
    <row r="116" spans="1:6" ht="12.75">
      <c r="A116" s="880"/>
      <c r="B116" s="880"/>
      <c r="C116" s="880"/>
      <c r="D116" s="880"/>
      <c r="E116" s="880"/>
      <c r="F116" s="880"/>
    </row>
    <row r="117" spans="1:6" ht="12.75">
      <c r="A117" s="880"/>
      <c r="B117" s="880"/>
      <c r="C117" s="880"/>
      <c r="D117" s="880"/>
      <c r="E117" s="880"/>
      <c r="F117" s="880"/>
    </row>
    <row r="118" spans="1:6" ht="12.75">
      <c r="A118" s="880"/>
      <c r="B118" s="880"/>
      <c r="C118" s="880"/>
      <c r="D118" s="880"/>
      <c r="E118" s="880"/>
      <c r="F118" s="880"/>
    </row>
    <row r="119" spans="1:6" ht="12.75">
      <c r="A119" s="880"/>
      <c r="B119" s="880"/>
      <c r="C119" s="880"/>
      <c r="D119" s="880"/>
      <c r="E119" s="880"/>
      <c r="F119" s="880"/>
    </row>
    <row r="120" spans="1:6" ht="12.75">
      <c r="A120" s="880"/>
      <c r="B120" s="880"/>
      <c r="C120" s="880"/>
      <c r="D120" s="880"/>
      <c r="E120" s="880"/>
      <c r="F120" s="880"/>
    </row>
    <row r="121" spans="1:6" ht="12.75">
      <c r="A121" s="880"/>
      <c r="B121" s="880"/>
      <c r="C121" s="880"/>
      <c r="D121" s="880"/>
      <c r="E121" s="880"/>
      <c r="F121" s="880"/>
    </row>
    <row r="122" spans="1:6" ht="12.75">
      <c r="A122" s="880"/>
      <c r="B122" s="880"/>
      <c r="C122" s="880"/>
      <c r="D122" s="880"/>
      <c r="E122" s="880"/>
      <c r="F122" s="880"/>
    </row>
    <row r="123" spans="1:6" ht="12.75">
      <c r="A123" s="880"/>
      <c r="B123" s="880"/>
      <c r="C123" s="880"/>
      <c r="D123" s="880"/>
      <c r="E123" s="880"/>
      <c r="F123" s="880"/>
    </row>
    <row r="124" spans="1:6" ht="12.75">
      <c r="A124" s="880"/>
      <c r="B124" s="880"/>
      <c r="C124" s="880"/>
      <c r="D124" s="880"/>
      <c r="E124" s="880"/>
      <c r="F124" s="880"/>
    </row>
    <row r="125" spans="1:6" ht="12.75">
      <c r="A125" s="880"/>
      <c r="B125" s="880"/>
      <c r="C125" s="880"/>
      <c r="D125" s="880"/>
      <c r="E125" s="880"/>
      <c r="F125" s="880"/>
    </row>
    <row r="126" spans="1:6" ht="12.75">
      <c r="A126" s="880"/>
      <c r="B126" s="880"/>
      <c r="C126" s="880"/>
      <c r="D126" s="880"/>
      <c r="E126" s="880"/>
      <c r="F126" s="880"/>
    </row>
    <row r="127" spans="1:6" ht="12.75">
      <c r="A127" s="880"/>
      <c r="B127" s="880"/>
      <c r="C127" s="880"/>
      <c r="D127" s="880"/>
      <c r="E127" s="880"/>
      <c r="F127" s="880"/>
    </row>
    <row r="128" spans="1:6" ht="12.75">
      <c r="A128" s="880"/>
      <c r="B128" s="880"/>
      <c r="C128" s="880"/>
      <c r="D128" s="880"/>
      <c r="E128" s="880"/>
      <c r="F128" s="880"/>
    </row>
    <row r="129" spans="1:6" ht="12.75">
      <c r="A129" s="880"/>
      <c r="B129" s="880"/>
      <c r="C129" s="880"/>
      <c r="D129" s="880"/>
      <c r="E129" s="880"/>
      <c r="F129" s="880"/>
    </row>
    <row r="130" spans="1:6" ht="12.75">
      <c r="A130" s="880"/>
      <c r="B130" s="880"/>
      <c r="C130" s="880"/>
      <c r="D130" s="880"/>
      <c r="E130" s="880"/>
      <c r="F130" s="880"/>
    </row>
    <row r="131" spans="1:6" ht="12.75">
      <c r="A131" s="880"/>
      <c r="B131" s="880"/>
      <c r="C131" s="880"/>
      <c r="D131" s="880"/>
      <c r="E131" s="880"/>
      <c r="F131" s="880"/>
    </row>
    <row r="132" spans="1:6" ht="12.75">
      <c r="A132" s="880"/>
      <c r="B132" s="880"/>
      <c r="C132" s="880"/>
      <c r="D132" s="880"/>
      <c r="E132" s="880"/>
      <c r="F132" s="880"/>
    </row>
    <row r="133" spans="1:6" ht="12.75">
      <c r="A133" s="880"/>
      <c r="B133" s="880"/>
      <c r="C133" s="880"/>
      <c r="D133" s="880"/>
      <c r="E133" s="880"/>
      <c r="F133" s="880"/>
    </row>
    <row r="134" spans="1:6" ht="12.75">
      <c r="A134" s="880"/>
      <c r="B134" s="880"/>
      <c r="C134" s="880"/>
      <c r="D134" s="880"/>
      <c r="E134" s="880"/>
      <c r="F134" s="880"/>
    </row>
    <row r="135" spans="1:6" ht="12.75">
      <c r="A135" s="880"/>
      <c r="B135" s="880"/>
      <c r="C135" s="880"/>
      <c r="D135" s="880"/>
      <c r="E135" s="880"/>
      <c r="F135" s="880"/>
    </row>
    <row r="136" spans="1:6" ht="12.75">
      <c r="A136" s="880"/>
      <c r="B136" s="880"/>
      <c r="C136" s="880"/>
      <c r="D136" s="880"/>
      <c r="E136" s="880"/>
      <c r="F136" s="880"/>
    </row>
    <row r="137" spans="1:6" ht="12.75">
      <c r="A137" s="880"/>
      <c r="B137" s="880"/>
      <c r="C137" s="880"/>
      <c r="D137" s="880"/>
      <c r="E137" s="880"/>
      <c r="F137" s="880"/>
    </row>
    <row r="138" spans="1:6" ht="12.75">
      <c r="A138" s="880"/>
      <c r="B138" s="880"/>
      <c r="C138" s="880"/>
      <c r="D138" s="880"/>
      <c r="E138" s="880"/>
      <c r="F138" s="880"/>
    </row>
    <row r="139" spans="1:6" ht="12.75">
      <c r="A139" s="880"/>
      <c r="B139" s="880"/>
      <c r="C139" s="880"/>
      <c r="D139" s="880"/>
      <c r="E139" s="880"/>
      <c r="F139" s="880"/>
    </row>
    <row r="140" spans="1:6" ht="12.75">
      <c r="A140" s="880"/>
      <c r="B140" s="880"/>
      <c r="C140" s="880"/>
      <c r="D140" s="880"/>
      <c r="E140" s="880"/>
      <c r="F140" s="880"/>
    </row>
    <row r="141" spans="1:6" ht="12.75">
      <c r="A141" s="880"/>
      <c r="B141" s="880"/>
      <c r="C141" s="880"/>
      <c r="D141" s="880"/>
      <c r="E141" s="880"/>
      <c r="F141" s="880"/>
    </row>
    <row r="142" spans="1:6" ht="12.75">
      <c r="A142" s="880"/>
      <c r="B142" s="880"/>
      <c r="C142" s="880"/>
      <c r="D142" s="880"/>
      <c r="E142" s="880"/>
      <c r="F142" s="880"/>
    </row>
    <row r="143" spans="1:6" ht="12.75">
      <c r="A143" s="880"/>
      <c r="B143" s="880"/>
      <c r="C143" s="880"/>
      <c r="D143" s="880"/>
      <c r="E143" s="880"/>
      <c r="F143" s="880"/>
    </row>
    <row r="144" spans="1:6" ht="12.75">
      <c r="A144" s="880"/>
      <c r="B144" s="880"/>
      <c r="C144" s="880"/>
      <c r="D144" s="880"/>
      <c r="E144" s="880"/>
      <c r="F144" s="880"/>
    </row>
    <row r="145" spans="1:6" ht="12.75">
      <c r="A145" s="880"/>
      <c r="B145" s="880"/>
      <c r="C145" s="880"/>
      <c r="D145" s="880"/>
      <c r="E145" s="880"/>
      <c r="F145" s="880"/>
    </row>
    <row r="146" spans="1:6" ht="12.75">
      <c r="A146" s="880"/>
      <c r="B146" s="880"/>
      <c r="C146" s="880"/>
      <c r="D146" s="880"/>
      <c r="E146" s="880"/>
      <c r="F146" s="880"/>
    </row>
    <row r="147" spans="1:6" ht="12.75">
      <c r="A147" s="880"/>
      <c r="B147" s="880"/>
      <c r="C147" s="880"/>
      <c r="D147" s="880"/>
      <c r="E147" s="880"/>
      <c r="F147" s="880"/>
    </row>
    <row r="148" spans="1:6" ht="12.75">
      <c r="A148" s="880"/>
      <c r="B148" s="880"/>
      <c r="C148" s="880"/>
      <c r="D148" s="880"/>
      <c r="E148" s="880"/>
      <c r="F148" s="880"/>
    </row>
    <row r="149" spans="1:6" ht="12.75">
      <c r="A149" s="880"/>
      <c r="B149" s="880"/>
      <c r="C149" s="880"/>
      <c r="D149" s="880"/>
      <c r="E149" s="880"/>
      <c r="F149" s="880"/>
    </row>
    <row r="150" spans="1:6" ht="12.75">
      <c r="A150" s="880"/>
      <c r="B150" s="880"/>
      <c r="C150" s="880"/>
      <c r="D150" s="880"/>
      <c r="E150" s="880"/>
      <c r="F150" s="880"/>
    </row>
    <row r="151" spans="1:6" ht="12.75">
      <c r="A151" s="880"/>
      <c r="B151" s="880"/>
      <c r="C151" s="880"/>
      <c r="D151" s="880"/>
      <c r="E151" s="880"/>
      <c r="F151" s="880"/>
    </row>
    <row r="152" spans="1:6" ht="12.75">
      <c r="A152" s="880"/>
      <c r="B152" s="880"/>
      <c r="C152" s="880"/>
      <c r="D152" s="880"/>
      <c r="E152" s="880"/>
      <c r="F152" s="880"/>
    </row>
    <row r="153" spans="1:6" ht="12.75">
      <c r="A153" s="880"/>
      <c r="B153" s="880"/>
      <c r="C153" s="880"/>
      <c r="D153" s="880"/>
      <c r="E153" s="880"/>
      <c r="F153" s="880"/>
    </row>
    <row r="154" spans="1:6" ht="12.75">
      <c r="A154" s="880"/>
      <c r="B154" s="880"/>
      <c r="C154" s="880"/>
      <c r="D154" s="880"/>
      <c r="E154" s="880"/>
      <c r="F154" s="880"/>
    </row>
    <row r="155" spans="1:6" ht="12.75">
      <c r="A155" s="880"/>
      <c r="B155" s="880"/>
      <c r="C155" s="880"/>
      <c r="D155" s="880"/>
      <c r="E155" s="880"/>
      <c r="F155" s="880"/>
    </row>
    <row r="156" spans="1:6" ht="12.75">
      <c r="A156" s="880"/>
      <c r="B156" s="880"/>
      <c r="C156" s="880"/>
      <c r="D156" s="880"/>
      <c r="E156" s="880"/>
      <c r="F156" s="880"/>
    </row>
    <row r="157" spans="1:6" ht="12.75">
      <c r="A157" s="880"/>
      <c r="B157" s="880"/>
      <c r="C157" s="880"/>
      <c r="D157" s="880"/>
      <c r="E157" s="880"/>
      <c r="F157" s="880"/>
    </row>
    <row r="158" spans="1:6" ht="12.75">
      <c r="A158" s="880"/>
      <c r="B158" s="880"/>
      <c r="C158" s="880"/>
      <c r="D158" s="880"/>
      <c r="E158" s="880"/>
      <c r="F158" s="880"/>
    </row>
    <row r="159" spans="1:6" ht="12.75">
      <c r="A159" s="880"/>
      <c r="B159" s="880"/>
      <c r="C159" s="880"/>
      <c r="D159" s="880"/>
      <c r="E159" s="880"/>
      <c r="F159" s="880"/>
    </row>
    <row r="160" spans="1:6" ht="12.75">
      <c r="A160" s="880"/>
      <c r="B160" s="880"/>
      <c r="C160" s="880"/>
      <c r="D160" s="880"/>
      <c r="E160" s="880"/>
      <c r="F160" s="880"/>
    </row>
    <row r="161" spans="1:6" ht="12.75">
      <c r="A161" s="880"/>
      <c r="B161" s="880"/>
      <c r="C161" s="880"/>
      <c r="D161" s="880"/>
      <c r="E161" s="880"/>
      <c r="F161" s="880"/>
    </row>
    <row r="162" spans="1:6" ht="12.75">
      <c r="A162" s="880"/>
      <c r="B162" s="880"/>
      <c r="C162" s="880"/>
      <c r="D162" s="880"/>
      <c r="E162" s="880"/>
      <c r="F162" s="880"/>
    </row>
    <row r="163" spans="1:6" ht="12.75">
      <c r="A163" s="880"/>
      <c r="B163" s="880"/>
      <c r="C163" s="880"/>
      <c r="D163" s="880"/>
      <c r="E163" s="880"/>
      <c r="F163" s="880"/>
    </row>
    <row r="164" spans="1:6" ht="12.75">
      <c r="A164" s="880"/>
      <c r="B164" s="880"/>
      <c r="C164" s="880"/>
      <c r="D164" s="880"/>
      <c r="E164" s="880"/>
      <c r="F164" s="880"/>
    </row>
    <row r="165" spans="1:6" ht="12.75">
      <c r="A165" s="880"/>
      <c r="B165" s="880"/>
      <c r="C165" s="880"/>
      <c r="D165" s="880"/>
      <c r="E165" s="880"/>
      <c r="F165" s="880"/>
    </row>
    <row r="166" spans="1:6" ht="12.75">
      <c r="A166" s="880"/>
      <c r="B166" s="880"/>
      <c r="C166" s="880"/>
      <c r="D166" s="880"/>
      <c r="E166" s="880"/>
      <c r="F166" s="880"/>
    </row>
    <row r="167" spans="1:6" ht="12.75">
      <c r="A167" s="880"/>
      <c r="B167" s="880"/>
      <c r="C167" s="880"/>
      <c r="D167" s="880"/>
      <c r="E167" s="880"/>
      <c r="F167" s="880"/>
    </row>
    <row r="168" spans="1:6" ht="12.75">
      <c r="A168" s="880"/>
      <c r="B168" s="880"/>
      <c r="C168" s="880"/>
      <c r="D168" s="880"/>
      <c r="E168" s="880"/>
      <c r="F168" s="880"/>
    </row>
    <row r="169" spans="1:6" ht="12.75">
      <c r="A169" s="880"/>
      <c r="B169" s="880"/>
      <c r="C169" s="880"/>
      <c r="D169" s="880"/>
      <c r="E169" s="880"/>
      <c r="F169" s="880"/>
    </row>
    <row r="170" spans="1:6" ht="12.75">
      <c r="A170" s="880"/>
      <c r="B170" s="880"/>
      <c r="C170" s="880"/>
      <c r="D170" s="880"/>
      <c r="E170" s="880"/>
      <c r="F170" s="880"/>
    </row>
    <row r="171" spans="1:6" ht="12.75">
      <c r="A171" s="880"/>
      <c r="B171" s="880"/>
      <c r="C171" s="880"/>
      <c r="D171" s="880"/>
      <c r="E171" s="880"/>
      <c r="F171" s="880"/>
    </row>
    <row r="172" spans="1:6" ht="12.75">
      <c r="A172" s="880"/>
      <c r="B172" s="880"/>
      <c r="C172" s="880"/>
      <c r="D172" s="880"/>
      <c r="E172" s="880"/>
      <c r="F172" s="880"/>
    </row>
    <row r="173" spans="1:6" ht="12.75">
      <c r="A173" s="880"/>
      <c r="B173" s="880"/>
      <c r="C173" s="880"/>
      <c r="D173" s="880"/>
      <c r="E173" s="880"/>
      <c r="F173" s="880"/>
    </row>
  </sheetData>
  <mergeCells count="5">
    <mergeCell ref="A13:H13"/>
    <mergeCell ref="A5:I5"/>
    <mergeCell ref="A7:I7"/>
    <mergeCell ref="A10:I10"/>
    <mergeCell ref="A12:I1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L38" sqref="L38"/>
    </sheetView>
  </sheetViews>
  <sheetFormatPr defaultColWidth="9.00390625" defaultRowHeight="12.75"/>
  <cols>
    <col min="1" max="1" width="7.875" style="848" customWidth="1"/>
    <col min="2" max="2" width="49.00390625" style="848" customWidth="1"/>
    <col min="3" max="6" width="9.75390625" style="848" customWidth="1"/>
    <col min="7" max="7" width="9.375" style="848" customWidth="1"/>
    <col min="8" max="8" width="10.00390625" style="848" customWidth="1"/>
    <col min="9" max="16384" width="9.125" style="848" customWidth="1"/>
  </cols>
  <sheetData>
    <row r="1" spans="1:6" ht="12.75">
      <c r="A1" s="262"/>
      <c r="B1" s="262"/>
      <c r="C1" s="262"/>
      <c r="D1" s="262"/>
      <c r="E1" s="262"/>
      <c r="F1" s="262"/>
    </row>
    <row r="2" spans="1:8" s="850" customFormat="1" ht="15" customHeight="1">
      <c r="A2" s="961" t="s">
        <v>527</v>
      </c>
      <c r="B2" s="961"/>
      <c r="C2" s="961"/>
      <c r="D2" s="961"/>
      <c r="E2" s="961"/>
      <c r="F2" s="961"/>
      <c r="G2" s="849"/>
      <c r="H2" s="849"/>
    </row>
    <row r="3" spans="1:6" s="850" customFormat="1" ht="12.75">
      <c r="A3" s="497"/>
      <c r="B3" s="262"/>
      <c r="C3" s="262"/>
      <c r="D3" s="262"/>
      <c r="E3" s="262"/>
      <c r="F3" s="262"/>
    </row>
    <row r="4" spans="1:6" s="850" customFormat="1" ht="12.75">
      <c r="A4" s="262"/>
      <c r="B4" s="262"/>
      <c r="C4" s="262"/>
      <c r="D4" s="262"/>
      <c r="E4" s="262"/>
      <c r="F4" s="262"/>
    </row>
    <row r="5" spans="1:8" s="850" customFormat="1" ht="15">
      <c r="A5" s="962" t="s">
        <v>966</v>
      </c>
      <c r="B5" s="962"/>
      <c r="C5" s="962"/>
      <c r="D5" s="962"/>
      <c r="E5" s="962"/>
      <c r="F5" s="962"/>
      <c r="G5" s="851"/>
      <c r="H5" s="851"/>
    </row>
    <row r="6" spans="1:6" s="850" customFormat="1" ht="12.75">
      <c r="A6" s="262"/>
      <c r="B6" s="262"/>
      <c r="C6" s="262"/>
      <c r="D6" s="262"/>
      <c r="E6" s="262"/>
      <c r="F6" s="262"/>
    </row>
    <row r="7" spans="1:6" s="850" customFormat="1" ht="12.75">
      <c r="A7" s="262"/>
      <c r="B7" s="262"/>
      <c r="C7" s="262"/>
      <c r="D7" s="262"/>
      <c r="E7" s="262"/>
      <c r="F7" s="262"/>
    </row>
    <row r="8" spans="1:8" s="850" customFormat="1" ht="12.75">
      <c r="A8" s="963" t="s">
        <v>700</v>
      </c>
      <c r="B8" s="963"/>
      <c r="C8" s="963"/>
      <c r="D8" s="963"/>
      <c r="E8" s="963"/>
      <c r="F8" s="963"/>
      <c r="G8" s="852"/>
      <c r="H8" s="852"/>
    </row>
    <row r="9" spans="1:8" s="850" customFormat="1" ht="12.75">
      <c r="A9" s="497"/>
      <c r="B9" s="497"/>
      <c r="C9" s="497"/>
      <c r="D9" s="497"/>
      <c r="E9" s="497"/>
      <c r="F9" s="497"/>
      <c r="G9" s="853"/>
      <c r="H9" s="852"/>
    </row>
    <row r="10" spans="1:6" s="850" customFormat="1" ht="12.75">
      <c r="A10" s="262"/>
      <c r="B10" s="262"/>
      <c r="C10" s="262"/>
      <c r="D10" s="262"/>
      <c r="E10" s="262"/>
      <c r="F10" s="262"/>
    </row>
    <row r="11" spans="1:8" s="850" customFormat="1" ht="12.75">
      <c r="A11" s="1012" t="s">
        <v>561</v>
      </c>
      <c r="B11" s="1012"/>
      <c r="C11" s="1012"/>
      <c r="D11" s="1012"/>
      <c r="E11" s="1012"/>
      <c r="F11" s="1012"/>
      <c r="G11" s="851"/>
      <c r="H11" s="851"/>
    </row>
    <row r="12" spans="1:6" s="850" customFormat="1" ht="12.75">
      <c r="A12" s="262"/>
      <c r="B12" s="262"/>
      <c r="C12" s="262"/>
      <c r="D12" s="262"/>
      <c r="E12" s="262"/>
      <c r="F12" s="262"/>
    </row>
    <row r="13" spans="1:7" s="850" customFormat="1" ht="14.25">
      <c r="A13" s="1123" t="s">
        <v>931</v>
      </c>
      <c r="B13" s="1123"/>
      <c r="C13" s="1123"/>
      <c r="D13" s="1123"/>
      <c r="E13" s="1123"/>
      <c r="F13" s="1123"/>
      <c r="G13" s="852"/>
    </row>
    <row r="14" spans="1:7" s="850" customFormat="1" ht="12.75">
      <c r="A14" s="854"/>
      <c r="B14" s="854"/>
      <c r="C14" s="854"/>
      <c r="D14" s="854"/>
      <c r="E14" s="854"/>
      <c r="F14" s="854"/>
      <c r="G14" s="852"/>
    </row>
    <row r="15" spans="1:6" s="850" customFormat="1" ht="12.75">
      <c r="A15" s="262"/>
      <c r="B15" s="262"/>
      <c r="C15" s="262"/>
      <c r="D15" s="262"/>
      <c r="E15" s="262"/>
      <c r="F15" s="262"/>
    </row>
    <row r="16" spans="1:6" s="850" customFormat="1" ht="12.75">
      <c r="A16" s="1124" t="s">
        <v>247</v>
      </c>
      <c r="B16" s="1126" t="s">
        <v>105</v>
      </c>
      <c r="C16" s="1124" t="s">
        <v>106</v>
      </c>
      <c r="D16" s="1128" t="s">
        <v>284</v>
      </c>
      <c r="E16" s="1126"/>
      <c r="F16" s="1129"/>
    </row>
    <row r="17" spans="1:6" s="850" customFormat="1" ht="12.75">
      <c r="A17" s="1125"/>
      <c r="B17" s="1127"/>
      <c r="C17" s="1125"/>
      <c r="D17" s="855" t="s">
        <v>282</v>
      </c>
      <c r="E17" s="855" t="s">
        <v>260</v>
      </c>
      <c r="F17" s="856" t="s">
        <v>283</v>
      </c>
    </row>
    <row r="18" spans="1:6" s="850" customFormat="1" ht="12.75">
      <c r="A18" s="857"/>
      <c r="B18" s="858"/>
      <c r="C18" s="857"/>
      <c r="D18" s="857"/>
      <c r="E18" s="857"/>
      <c r="F18" s="858"/>
    </row>
    <row r="19" spans="1:6" s="850" customFormat="1" ht="12.75" customHeight="1">
      <c r="A19" s="170"/>
      <c r="B19" s="170" t="s">
        <v>107</v>
      </c>
      <c r="C19" s="170"/>
      <c r="D19" s="170"/>
      <c r="E19" s="170"/>
      <c r="F19" s="170"/>
    </row>
    <row r="20" spans="1:6" s="850" customFormat="1" ht="12.75">
      <c r="A20" s="170"/>
      <c r="B20" s="170"/>
      <c r="C20" s="170"/>
      <c r="D20" s="170"/>
      <c r="E20" s="170"/>
      <c r="F20" s="170"/>
    </row>
    <row r="21" spans="1:6" s="850" customFormat="1" ht="12.75">
      <c r="A21" s="937" t="s">
        <v>325</v>
      </c>
      <c r="B21" s="938" t="s">
        <v>109</v>
      </c>
      <c r="C21" s="939"/>
      <c r="D21" s="172"/>
      <c r="E21" s="172"/>
      <c r="F21" s="170"/>
    </row>
    <row r="22" spans="1:6" s="850" customFormat="1" ht="12.75">
      <c r="A22" s="937"/>
      <c r="B22" s="940" t="s">
        <v>967</v>
      </c>
      <c r="C22" s="939" t="s">
        <v>111</v>
      </c>
      <c r="D22" s="172">
        <v>0.13</v>
      </c>
      <c r="E22" s="172">
        <f>D22*20%</f>
        <v>0.026000000000000002</v>
      </c>
      <c r="F22" s="170">
        <f>D22+E22</f>
        <v>0.156</v>
      </c>
    </row>
    <row r="23" spans="1:6" s="850" customFormat="1" ht="12.75">
      <c r="A23" s="937"/>
      <c r="B23" s="940" t="s">
        <v>968</v>
      </c>
      <c r="C23" s="939" t="s">
        <v>111</v>
      </c>
      <c r="D23" s="172">
        <v>0.2</v>
      </c>
      <c r="E23" s="172">
        <f>D23*20%</f>
        <v>0.04000000000000001</v>
      </c>
      <c r="F23" s="170">
        <f>D23+E23</f>
        <v>0.24000000000000002</v>
      </c>
    </row>
    <row r="24" spans="1:6" s="850" customFormat="1" ht="12.75">
      <c r="A24" s="937"/>
      <c r="B24" s="173" t="s">
        <v>969</v>
      </c>
      <c r="C24" s="939" t="s">
        <v>111</v>
      </c>
      <c r="D24" s="172">
        <v>0.075</v>
      </c>
      <c r="E24" s="172">
        <f>D24*20%</f>
        <v>0.015</v>
      </c>
      <c r="F24" s="170">
        <v>0.1</v>
      </c>
    </row>
    <row r="25" spans="1:6" s="850" customFormat="1" ht="12.75">
      <c r="A25" s="937"/>
      <c r="B25" s="173"/>
      <c r="C25" s="939"/>
      <c r="D25" s="172"/>
      <c r="E25" s="172"/>
      <c r="F25" s="170"/>
    </row>
    <row r="26" spans="1:6" s="850" customFormat="1" ht="12.75">
      <c r="A26" s="937" t="s">
        <v>326</v>
      </c>
      <c r="B26" s="941" t="s">
        <v>136</v>
      </c>
      <c r="C26" s="939"/>
      <c r="D26" s="172"/>
      <c r="E26" s="172"/>
      <c r="F26" s="170"/>
    </row>
    <row r="27" spans="1:6" s="850" customFormat="1" ht="12.75">
      <c r="A27" s="937"/>
      <c r="B27" s="940" t="s">
        <v>967</v>
      </c>
      <c r="C27" s="939" t="s">
        <v>111</v>
      </c>
      <c r="D27" s="172">
        <v>0.22</v>
      </c>
      <c r="E27" s="172">
        <f>D27*20%</f>
        <v>0.044000000000000004</v>
      </c>
      <c r="F27" s="170">
        <f>D27+E27</f>
        <v>0.264</v>
      </c>
    </row>
    <row r="28" spans="1:6" s="850" customFormat="1" ht="12.75">
      <c r="A28" s="937"/>
      <c r="B28" s="940" t="s">
        <v>968</v>
      </c>
      <c r="C28" s="939" t="s">
        <v>111</v>
      </c>
      <c r="D28" s="172">
        <v>0.34</v>
      </c>
      <c r="E28" s="172">
        <f>D28*20%</f>
        <v>0.068</v>
      </c>
      <c r="F28" s="170">
        <f>D28+E28</f>
        <v>0.40800000000000003</v>
      </c>
    </row>
    <row r="29" spans="1:6" s="850" customFormat="1" ht="12.75">
      <c r="A29" s="937"/>
      <c r="B29" s="173" t="s">
        <v>969</v>
      </c>
      <c r="C29" s="939" t="s">
        <v>111</v>
      </c>
      <c r="D29" s="172">
        <v>0.14</v>
      </c>
      <c r="E29" s="172">
        <f>D29*20%</f>
        <v>0.028000000000000004</v>
      </c>
      <c r="F29" s="170">
        <f>D29+E29</f>
        <v>0.168</v>
      </c>
    </row>
    <row r="30" spans="1:6" s="850" customFormat="1" ht="12.75">
      <c r="A30" s="861"/>
      <c r="B30" s="942" t="s">
        <v>130</v>
      </c>
      <c r="C30" s="943" t="s">
        <v>111</v>
      </c>
      <c r="D30" s="864">
        <v>0.14</v>
      </c>
      <c r="E30" s="864">
        <f>D30*20%</f>
        <v>0.028000000000000004</v>
      </c>
      <c r="F30" s="861">
        <f>D30+E30</f>
        <v>0.168</v>
      </c>
    </row>
    <row r="31" spans="1:8" s="850" customFormat="1" ht="15.75" customHeight="1">
      <c r="A31" s="865"/>
      <c r="B31" s="866"/>
      <c r="C31" s="865"/>
      <c r="D31" s="867"/>
      <c r="E31" s="867"/>
      <c r="F31" s="867"/>
      <c r="G31" s="868"/>
      <c r="H31" s="869"/>
    </row>
    <row r="32" spans="1:7" s="850" customFormat="1" ht="15.75" customHeight="1">
      <c r="A32" s="1038" t="s">
        <v>777</v>
      </c>
      <c r="B32" s="1038"/>
      <c r="C32" s="1038"/>
      <c r="D32" s="1038"/>
      <c r="E32" s="1038"/>
      <c r="F32" s="1038"/>
      <c r="G32" s="1038"/>
    </row>
    <row r="33" spans="1:6" s="850" customFormat="1" ht="15.75" customHeight="1">
      <c r="A33" s="262" t="s">
        <v>970</v>
      </c>
      <c r="B33" s="262"/>
      <c r="C33" s="262"/>
      <c r="D33" s="262"/>
      <c r="E33" s="262"/>
      <c r="F33" s="262"/>
    </row>
    <row r="34" spans="1:6" s="850" customFormat="1" ht="15.75" customHeight="1">
      <c r="A34" s="262"/>
      <c r="B34" s="262"/>
      <c r="C34" s="262"/>
      <c r="D34" s="262"/>
      <c r="E34" s="262"/>
      <c r="F34" s="262"/>
    </row>
    <row r="35" spans="1:6" s="850" customFormat="1" ht="15.75" customHeight="1">
      <c r="A35" s="262"/>
      <c r="B35" s="262"/>
      <c r="C35" s="262"/>
      <c r="D35" s="262"/>
      <c r="E35" s="262"/>
      <c r="F35" s="262"/>
    </row>
    <row r="36" spans="1:6" s="850" customFormat="1" ht="15.75" customHeight="1">
      <c r="A36" s="262"/>
      <c r="B36" s="262"/>
      <c r="C36" s="262"/>
      <c r="D36" s="262"/>
      <c r="E36" s="262"/>
      <c r="F36" s="262"/>
    </row>
    <row r="37" spans="1:6" s="850" customFormat="1" ht="15.75" customHeight="1">
      <c r="A37" s="507" t="s">
        <v>789</v>
      </c>
      <c r="B37" s="507"/>
      <c r="C37" s="507"/>
      <c r="D37" s="262"/>
      <c r="E37" s="262"/>
      <c r="F37" s="262"/>
    </row>
    <row r="38" spans="1:6" s="850" customFormat="1" ht="15.75" customHeight="1">
      <c r="A38" s="507"/>
      <c r="B38" s="262"/>
      <c r="C38" s="507"/>
      <c r="D38" s="262"/>
      <c r="E38" s="262"/>
      <c r="F38" s="262"/>
    </row>
    <row r="39" spans="1:6" s="850" customFormat="1" ht="15.75" customHeight="1">
      <c r="A39" s="507"/>
      <c r="B39" s="262"/>
      <c r="C39" s="870"/>
      <c r="D39" s="510"/>
      <c r="E39" s="262"/>
      <c r="F39" s="262"/>
    </row>
    <row r="40" spans="1:9" s="850" customFormat="1" ht="15.75" customHeight="1">
      <c r="A40" s="262"/>
      <c r="B40" s="508"/>
      <c r="C40" s="870"/>
      <c r="D40" s="510"/>
      <c r="E40" s="510"/>
      <c r="F40" s="510"/>
      <c r="G40" s="871"/>
      <c r="H40" s="871"/>
      <c r="I40" s="871"/>
    </row>
    <row r="41" spans="1:9" s="850" customFormat="1" ht="18.75" customHeight="1">
      <c r="A41" s="944" t="s">
        <v>554</v>
      </c>
      <c r="B41" s="432"/>
      <c r="C41" s="432"/>
      <c r="D41" s="432"/>
      <c r="E41" s="432"/>
      <c r="F41" s="305"/>
      <c r="G41" s="873"/>
      <c r="H41" s="873"/>
      <c r="I41" s="871"/>
    </row>
    <row r="42" spans="1:9" s="850" customFormat="1" ht="15.75" customHeight="1">
      <c r="A42" s="944"/>
      <c r="B42" s="432"/>
      <c r="C42" s="305"/>
      <c r="D42" s="305"/>
      <c r="E42" s="305"/>
      <c r="F42" s="305"/>
      <c r="G42" s="873"/>
      <c r="H42" s="873"/>
      <c r="I42" s="871"/>
    </row>
    <row r="43" spans="1:9" s="850" customFormat="1" ht="18.75" customHeight="1">
      <c r="A43" s="944" t="s">
        <v>555</v>
      </c>
      <c r="B43" s="432"/>
      <c r="C43" s="305"/>
      <c r="D43" s="305"/>
      <c r="E43" s="305"/>
      <c r="F43" s="305"/>
      <c r="G43" s="873"/>
      <c r="H43" s="873"/>
      <c r="I43" s="871"/>
    </row>
    <row r="44" spans="1:9" s="850" customFormat="1" ht="15.75" customHeight="1">
      <c r="A44" s="944"/>
      <c r="B44" s="432"/>
      <c r="C44" s="305"/>
      <c r="D44" s="305"/>
      <c r="E44" s="305"/>
      <c r="F44" s="305"/>
      <c r="G44" s="873"/>
      <c r="H44" s="873"/>
      <c r="I44" s="871"/>
    </row>
    <row r="45" spans="1:9" s="850" customFormat="1" ht="18.75" customHeight="1">
      <c r="A45" s="944" t="s">
        <v>556</v>
      </c>
      <c r="B45" s="432"/>
      <c r="C45" s="305"/>
      <c r="D45" s="305"/>
      <c r="E45" s="305"/>
      <c r="F45" s="305"/>
      <c r="G45" s="873"/>
      <c r="H45" s="873"/>
      <c r="I45" s="871"/>
    </row>
    <row r="46" spans="1:9" s="850" customFormat="1" ht="15.75" customHeight="1">
      <c r="A46" s="262"/>
      <c r="B46" s="262"/>
      <c r="C46" s="510"/>
      <c r="D46" s="510"/>
      <c r="E46" s="510"/>
      <c r="F46" s="510"/>
      <c r="G46" s="871"/>
      <c r="H46" s="871"/>
      <c r="I46" s="871"/>
    </row>
    <row r="47" spans="1:9" s="850" customFormat="1" ht="12.75">
      <c r="A47" s="262"/>
      <c r="B47" s="262"/>
      <c r="C47" s="262"/>
      <c r="D47" s="510"/>
      <c r="E47" s="510"/>
      <c r="F47" s="510"/>
      <c r="G47" s="871"/>
      <c r="H47" s="871"/>
      <c r="I47" s="871"/>
    </row>
    <row r="48" spans="1:9" s="850" customFormat="1" ht="12.75">
      <c r="A48" s="262"/>
      <c r="B48" s="262"/>
      <c r="C48" s="262"/>
      <c r="D48" s="262"/>
      <c r="E48" s="262"/>
      <c r="F48" s="510"/>
      <c r="G48" s="871"/>
      <c r="H48" s="871"/>
      <c r="I48" s="871"/>
    </row>
    <row r="49" spans="1:9" s="850" customFormat="1" ht="12.75">
      <c r="A49" s="262"/>
      <c r="B49" s="262"/>
      <c r="C49" s="262"/>
      <c r="D49" s="262"/>
      <c r="E49" s="262"/>
      <c r="F49" s="510"/>
      <c r="G49" s="871"/>
      <c r="H49" s="871"/>
      <c r="I49" s="871"/>
    </row>
    <row r="50" spans="1:9" s="850" customFormat="1" ht="12.75">
      <c r="A50" s="262"/>
      <c r="B50" s="262"/>
      <c r="C50" s="262"/>
      <c r="D50" s="262"/>
      <c r="E50" s="262"/>
      <c r="F50" s="510"/>
      <c r="G50" s="871"/>
      <c r="H50" s="871"/>
      <c r="I50" s="871"/>
    </row>
    <row r="51" spans="1:9" s="850" customFormat="1" ht="12.75">
      <c r="A51" s="262"/>
      <c r="B51" s="262"/>
      <c r="C51" s="262"/>
      <c r="D51" s="262"/>
      <c r="E51" s="262"/>
      <c r="F51" s="510"/>
      <c r="G51" s="871"/>
      <c r="H51" s="871"/>
      <c r="I51" s="871"/>
    </row>
    <row r="52" spans="1:9" s="850" customFormat="1" ht="12.75">
      <c r="A52" s="262"/>
      <c r="B52" s="262"/>
      <c r="C52" s="262"/>
      <c r="D52" s="262"/>
      <c r="E52" s="262"/>
      <c r="F52" s="510"/>
      <c r="G52" s="871"/>
      <c r="H52" s="871"/>
      <c r="I52" s="871"/>
    </row>
    <row r="53" spans="1:9" s="850" customFormat="1" ht="12.75">
      <c r="A53" s="262"/>
      <c r="B53" s="262"/>
      <c r="C53" s="262"/>
      <c r="D53" s="262"/>
      <c r="E53" s="262"/>
      <c r="F53" s="510"/>
      <c r="G53" s="871"/>
      <c r="H53" s="871"/>
      <c r="I53" s="871"/>
    </row>
    <row r="54" spans="1:9" s="850" customFormat="1" ht="12.75">
      <c r="A54" s="262"/>
      <c r="B54" s="262"/>
      <c r="C54" s="262"/>
      <c r="D54" s="262"/>
      <c r="E54" s="262"/>
      <c r="F54" s="510"/>
      <c r="G54" s="871"/>
      <c r="H54" s="871"/>
      <c r="I54" s="871"/>
    </row>
    <row r="55" spans="1:9" s="850" customFormat="1" ht="12.75">
      <c r="A55" s="262"/>
      <c r="B55" s="262"/>
      <c r="C55" s="262"/>
      <c r="D55" s="262"/>
      <c r="E55" s="262"/>
      <c r="F55" s="510"/>
      <c r="G55" s="871"/>
      <c r="H55" s="871"/>
      <c r="I55" s="871"/>
    </row>
    <row r="56" spans="1:9" s="850" customFormat="1" ht="12.75">
      <c r="A56" s="262"/>
      <c r="B56" s="262"/>
      <c r="C56" s="262"/>
      <c r="D56" s="262"/>
      <c r="E56" s="262"/>
      <c r="F56" s="510"/>
      <c r="G56" s="871"/>
      <c r="H56" s="871"/>
      <c r="I56" s="871"/>
    </row>
    <row r="57" spans="1:6" s="850" customFormat="1" ht="12.75">
      <c r="A57" s="262"/>
      <c r="B57" s="262"/>
      <c r="C57" s="262"/>
      <c r="D57" s="262"/>
      <c r="E57" s="262"/>
      <c r="F57" s="262"/>
    </row>
    <row r="58" spans="1:6" s="850" customFormat="1" ht="12.75">
      <c r="A58" s="262"/>
      <c r="B58" s="262"/>
      <c r="C58" s="262"/>
      <c r="D58" s="262"/>
      <c r="E58" s="262"/>
      <c r="F58" s="262"/>
    </row>
    <row r="59" spans="1:6" s="850" customFormat="1" ht="12.75">
      <c r="A59" s="262"/>
      <c r="B59" s="262"/>
      <c r="C59" s="262"/>
      <c r="D59" s="262"/>
      <c r="E59" s="262"/>
      <c r="F59" s="262"/>
    </row>
    <row r="60" spans="1:6" s="850" customFormat="1" ht="12.75">
      <c r="A60" s="262"/>
      <c r="B60" s="262"/>
      <c r="C60" s="262"/>
      <c r="D60" s="262"/>
      <c r="E60" s="262"/>
      <c r="F60" s="262"/>
    </row>
    <row r="61" spans="1:6" s="850" customFormat="1" ht="12.75">
      <c r="A61" s="262"/>
      <c r="B61" s="262"/>
      <c r="C61" s="262"/>
      <c r="D61" s="262"/>
      <c r="E61" s="262"/>
      <c r="F61" s="262"/>
    </row>
    <row r="62" spans="1:6" s="850" customFormat="1" ht="12.75">
      <c r="A62" s="262"/>
      <c r="B62" s="262"/>
      <c r="C62" s="262"/>
      <c r="D62" s="262"/>
      <c r="E62" s="262"/>
      <c r="F62" s="262"/>
    </row>
    <row r="63" spans="1:6" s="850" customFormat="1" ht="12.75">
      <c r="A63" s="262"/>
      <c r="B63" s="262"/>
      <c r="C63" s="262"/>
      <c r="D63" s="262"/>
      <c r="E63" s="262"/>
      <c r="F63" s="262"/>
    </row>
    <row r="64" spans="1:6" s="850" customFormat="1" ht="12.75">
      <c r="A64" s="262"/>
      <c r="B64" s="262"/>
      <c r="C64" s="262"/>
      <c r="D64" s="262"/>
      <c r="E64" s="262"/>
      <c r="F64" s="262"/>
    </row>
    <row r="65" spans="1:6" s="850" customFormat="1" ht="12.75">
      <c r="A65" s="262"/>
      <c r="B65" s="262"/>
      <c r="C65" s="262"/>
      <c r="D65" s="262"/>
      <c r="E65" s="262"/>
      <c r="F65" s="262"/>
    </row>
    <row r="66" spans="1:6" s="850" customFormat="1" ht="12.75">
      <c r="A66" s="262"/>
      <c r="B66" s="262"/>
      <c r="C66" s="262"/>
      <c r="D66" s="262"/>
      <c r="E66" s="262"/>
      <c r="F66" s="262"/>
    </row>
    <row r="67" spans="1:6" s="850" customFormat="1" ht="12.75">
      <c r="A67" s="262"/>
      <c r="B67" s="262"/>
      <c r="C67" s="262"/>
      <c r="D67" s="262"/>
      <c r="E67" s="262"/>
      <c r="F67" s="262"/>
    </row>
    <row r="68" spans="1:6" s="850" customFormat="1" ht="12.75">
      <c r="A68" s="262"/>
      <c r="B68" s="262"/>
      <c r="C68" s="262"/>
      <c r="D68" s="262"/>
      <c r="E68" s="262"/>
      <c r="F68" s="262"/>
    </row>
    <row r="69" spans="1:6" s="850" customFormat="1" ht="12.75">
      <c r="A69" s="262"/>
      <c r="B69" s="262"/>
      <c r="C69" s="262"/>
      <c r="D69" s="262"/>
      <c r="E69" s="262"/>
      <c r="F69" s="262"/>
    </row>
    <row r="70" spans="1:6" s="850" customFormat="1" ht="12.75">
      <c r="A70" s="262"/>
      <c r="B70" s="262"/>
      <c r="C70" s="262"/>
      <c r="D70" s="262"/>
      <c r="E70" s="262"/>
      <c r="F70" s="262"/>
    </row>
    <row r="71" spans="1:6" s="850" customFormat="1" ht="12.75">
      <c r="A71" s="262"/>
      <c r="B71" s="262"/>
      <c r="C71" s="262"/>
      <c r="D71" s="262"/>
      <c r="E71" s="262"/>
      <c r="F71" s="262"/>
    </row>
    <row r="72" spans="1:6" s="850" customFormat="1" ht="12.75">
      <c r="A72" s="262"/>
      <c r="B72" s="262"/>
      <c r="C72" s="262"/>
      <c r="D72" s="262"/>
      <c r="E72" s="262"/>
      <c r="F72" s="262"/>
    </row>
    <row r="73" spans="1:6" s="850" customFormat="1" ht="12.75">
      <c r="A73" s="262"/>
      <c r="B73" s="262"/>
      <c r="C73" s="262"/>
      <c r="D73" s="262"/>
      <c r="E73" s="262"/>
      <c r="F73" s="262"/>
    </row>
    <row r="74" spans="1:6" s="850" customFormat="1" ht="12.75">
      <c r="A74" s="262"/>
      <c r="B74" s="262"/>
      <c r="C74" s="262"/>
      <c r="D74" s="262"/>
      <c r="E74" s="262"/>
      <c r="F74" s="262"/>
    </row>
    <row r="75" spans="1:6" s="850" customFormat="1" ht="12.75">
      <c r="A75" s="262"/>
      <c r="B75" s="262"/>
      <c r="C75" s="262"/>
      <c r="D75" s="262"/>
      <c r="E75" s="262"/>
      <c r="F75" s="262"/>
    </row>
    <row r="76" spans="1:6" s="850" customFormat="1" ht="12.75">
      <c r="A76" s="262"/>
      <c r="B76" s="262"/>
      <c r="C76" s="262"/>
      <c r="D76" s="262"/>
      <c r="E76" s="262"/>
      <c r="F76" s="262"/>
    </row>
    <row r="77" spans="1:6" s="850" customFormat="1" ht="12.75">
      <c r="A77" s="262"/>
      <c r="B77" s="262"/>
      <c r="C77" s="262"/>
      <c r="D77" s="262"/>
      <c r="E77" s="262"/>
      <c r="F77" s="262"/>
    </row>
    <row r="78" spans="1:6" s="850" customFormat="1" ht="12.75">
      <c r="A78" s="262"/>
      <c r="B78" s="262"/>
      <c r="C78" s="262"/>
      <c r="D78" s="262"/>
      <c r="E78" s="262"/>
      <c r="F78" s="262"/>
    </row>
    <row r="79" spans="1:6" s="850" customFormat="1" ht="12.75">
      <c r="A79" s="262"/>
      <c r="B79" s="262"/>
      <c r="C79" s="262"/>
      <c r="D79" s="262"/>
      <c r="E79" s="262"/>
      <c r="F79" s="262"/>
    </row>
    <row r="80" spans="1:8" ht="12.75">
      <c r="A80" s="262"/>
      <c r="B80" s="262"/>
      <c r="C80" s="262"/>
      <c r="D80" s="262"/>
      <c r="E80" s="262"/>
      <c r="F80" s="262"/>
      <c r="G80" s="262"/>
      <c r="H80" s="262"/>
    </row>
    <row r="81" spans="1:6" ht="12.75">
      <c r="A81" s="262"/>
      <c r="B81" s="262"/>
      <c r="C81" s="262"/>
      <c r="D81" s="262"/>
      <c r="E81" s="262"/>
      <c r="F81" s="262"/>
    </row>
    <row r="82" spans="1:6" ht="12.75">
      <c r="A82" s="262"/>
      <c r="B82" s="262"/>
      <c r="C82" s="262"/>
      <c r="D82" s="262"/>
      <c r="E82" s="262"/>
      <c r="F82" s="262"/>
    </row>
    <row r="83" spans="1:6" ht="12.75">
      <c r="A83" s="262"/>
      <c r="B83" s="262"/>
      <c r="C83" s="262"/>
      <c r="D83" s="262"/>
      <c r="E83" s="262"/>
      <c r="F83" s="262"/>
    </row>
    <row r="84" spans="1:6" ht="12.75">
      <c r="A84" s="262"/>
      <c r="B84" s="262"/>
      <c r="C84" s="262"/>
      <c r="D84" s="262"/>
      <c r="E84" s="262"/>
      <c r="F84" s="262"/>
    </row>
    <row r="85" spans="1:6" ht="12.75">
      <c r="A85" s="262"/>
      <c r="B85" s="262"/>
      <c r="C85" s="262"/>
      <c r="D85" s="262"/>
      <c r="E85" s="262"/>
      <c r="F85" s="262"/>
    </row>
    <row r="86" spans="1:6" ht="12.75">
      <c r="A86" s="262"/>
      <c r="B86" s="262"/>
      <c r="C86" s="262"/>
      <c r="D86" s="262"/>
      <c r="E86" s="262"/>
      <c r="F86" s="262"/>
    </row>
    <row r="87" spans="1:6" ht="12.75">
      <c r="A87" s="262"/>
      <c r="B87" s="262"/>
      <c r="C87" s="262"/>
      <c r="D87" s="262"/>
      <c r="E87" s="262"/>
      <c r="F87" s="262"/>
    </row>
    <row r="88" spans="1:6" ht="12.75">
      <c r="A88" s="262"/>
      <c r="B88" s="262"/>
      <c r="C88" s="262"/>
      <c r="D88" s="262"/>
      <c r="E88" s="262"/>
      <c r="F88" s="262"/>
    </row>
  </sheetData>
  <mergeCells count="10">
    <mergeCell ref="A32:G32"/>
    <mergeCell ref="A8:F8"/>
    <mergeCell ref="A5:F5"/>
    <mergeCell ref="A2:F2"/>
    <mergeCell ref="A11:F11"/>
    <mergeCell ref="A13:F13"/>
    <mergeCell ref="A16:A17"/>
    <mergeCell ref="B16:B17"/>
    <mergeCell ref="C16:C17"/>
    <mergeCell ref="D16:F1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árok18"/>
  <dimension ref="A1:A1"/>
  <sheetViews>
    <sheetView workbookViewId="0" topLeftCell="A1">
      <selection activeCell="D41" sqref="D4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árok1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0"/>
  <sheetViews>
    <sheetView workbookViewId="0" topLeftCell="A7">
      <selection activeCell="J37" sqref="J37"/>
    </sheetView>
  </sheetViews>
  <sheetFormatPr defaultColWidth="9.00390625" defaultRowHeight="12.75"/>
  <cols>
    <col min="2" max="2" width="9.25390625" style="0" customWidth="1"/>
    <col min="3" max="3" width="22.875" style="0" customWidth="1"/>
    <col min="5" max="6" width="11.75390625" style="0" customWidth="1"/>
  </cols>
  <sheetData>
    <row r="1" spans="1:8" s="193" customFormat="1" ht="14.25" customHeight="1">
      <c r="A1" s="973" t="s">
        <v>527</v>
      </c>
      <c r="B1" s="973"/>
      <c r="C1" s="973"/>
      <c r="D1" s="973"/>
      <c r="E1" s="973"/>
      <c r="F1" s="973"/>
      <c r="G1" s="973"/>
      <c r="H1" s="973"/>
    </row>
    <row r="2" s="193" customFormat="1" ht="14.25" customHeight="1"/>
    <row r="3" s="193" customFormat="1" ht="14.25" customHeight="1"/>
    <row r="4" s="193" customFormat="1" ht="14.25" customHeight="1"/>
    <row r="5" spans="1:8" s="193" customFormat="1" ht="14.25" customHeight="1">
      <c r="A5" s="974" t="s">
        <v>528</v>
      </c>
      <c r="B5" s="974"/>
      <c r="C5" s="974"/>
      <c r="D5" s="974"/>
      <c r="E5" s="974"/>
      <c r="F5" s="974"/>
      <c r="G5" s="974"/>
      <c r="H5" s="974"/>
    </row>
    <row r="6" s="193" customFormat="1" ht="14.25" customHeight="1"/>
    <row r="7" s="193" customFormat="1" ht="14.25" customHeight="1"/>
    <row r="8" s="193" customFormat="1" ht="14.25" customHeight="1"/>
    <row r="9" spans="1:8" s="193" customFormat="1" ht="14.25" customHeight="1">
      <c r="A9" s="976" t="s">
        <v>529</v>
      </c>
      <c r="B9" s="976"/>
      <c r="C9" s="976"/>
      <c r="D9" s="976"/>
      <c r="E9" s="976"/>
      <c r="F9" s="976"/>
      <c r="G9" s="976"/>
      <c r="H9" s="976"/>
    </row>
    <row r="10" s="193" customFormat="1" ht="14.25" customHeight="1"/>
    <row r="11" s="193" customFormat="1" ht="14.25" customHeight="1"/>
    <row r="12" spans="1:8" s="193" customFormat="1" ht="14.25" customHeight="1">
      <c r="A12" s="980" t="s">
        <v>530</v>
      </c>
      <c r="B12" s="980"/>
      <c r="C12" s="980"/>
      <c r="D12" s="980"/>
      <c r="E12" s="980"/>
      <c r="F12" s="980"/>
      <c r="G12" s="980"/>
      <c r="H12" s="980"/>
    </row>
    <row r="13" s="193" customFormat="1" ht="14.25" customHeight="1"/>
    <row r="14" spans="1:8" s="193" customFormat="1" ht="14.25" customHeight="1">
      <c r="A14" s="976" t="s">
        <v>531</v>
      </c>
      <c r="B14" s="976"/>
      <c r="C14" s="976"/>
      <c r="D14" s="976"/>
      <c r="E14" s="976"/>
      <c r="F14" s="976"/>
      <c r="G14" s="976"/>
      <c r="H14" s="976"/>
    </row>
    <row r="15" spans="7:11" s="193" customFormat="1" ht="14.25" customHeight="1">
      <c r="G15" s="204"/>
      <c r="H15" s="204"/>
      <c r="I15" s="204"/>
      <c r="J15" s="204"/>
      <c r="K15" s="204"/>
    </row>
    <row r="16" spans="1:11" s="193" customFormat="1" ht="14.25" customHeight="1" thickBot="1">
      <c r="A16" s="204"/>
      <c r="G16" s="204"/>
      <c r="H16" s="204"/>
      <c r="I16" s="204"/>
      <c r="J16" s="204"/>
      <c r="K16" s="204"/>
    </row>
    <row r="17" spans="1:11" s="193" customFormat="1" ht="14.25" customHeight="1">
      <c r="A17" s="204"/>
      <c r="B17" s="231"/>
      <c r="C17" s="232"/>
      <c r="D17" s="233" t="s">
        <v>532</v>
      </c>
      <c r="E17" s="234" t="s">
        <v>533</v>
      </c>
      <c r="F17" s="235" t="s">
        <v>533</v>
      </c>
      <c r="G17" s="204"/>
      <c r="J17" s="204"/>
      <c r="K17" s="204"/>
    </row>
    <row r="18" spans="1:11" s="193" customFormat="1" ht="14.25" customHeight="1">
      <c r="A18" s="236"/>
      <c r="B18" s="237" t="s">
        <v>534</v>
      </c>
      <c r="C18" s="219" t="s">
        <v>535</v>
      </c>
      <c r="D18" s="220" t="s">
        <v>536</v>
      </c>
      <c r="E18" s="221" t="s">
        <v>537</v>
      </c>
      <c r="F18" s="222" t="s">
        <v>538</v>
      </c>
      <c r="G18" s="204"/>
      <c r="J18" s="204"/>
      <c r="K18" s="204"/>
    </row>
    <row r="19" spans="1:11" s="193" customFormat="1" ht="14.25" customHeight="1" thickBot="1">
      <c r="A19" s="223"/>
      <c r="B19" s="224"/>
      <c r="C19" s="225"/>
      <c r="D19" s="226" t="s">
        <v>557</v>
      </c>
      <c r="E19" s="227" t="s">
        <v>539</v>
      </c>
      <c r="F19" s="228" t="s">
        <v>540</v>
      </c>
      <c r="G19" s="204"/>
      <c r="H19" s="204"/>
      <c r="I19" s="204"/>
      <c r="J19" s="204"/>
      <c r="K19" s="204"/>
    </row>
    <row r="20" spans="1:11" s="193" customFormat="1" ht="14.25" customHeight="1">
      <c r="A20" s="204"/>
      <c r="B20" s="238"/>
      <c r="C20" s="239"/>
      <c r="D20" s="240"/>
      <c r="E20" s="241"/>
      <c r="F20" s="242"/>
      <c r="G20" s="204"/>
      <c r="H20" s="204"/>
      <c r="I20" s="204"/>
      <c r="J20" s="204"/>
      <c r="K20" s="204"/>
    </row>
    <row r="21" spans="1:11" s="193" customFormat="1" ht="14.25" customHeight="1">
      <c r="A21" s="204"/>
      <c r="B21" s="243" t="s">
        <v>318</v>
      </c>
      <c r="C21" s="244" t="s">
        <v>541</v>
      </c>
      <c r="D21" s="245">
        <v>86.4</v>
      </c>
      <c r="E21" s="246">
        <f>F21/30</f>
        <v>10</v>
      </c>
      <c r="F21" s="247">
        <v>300</v>
      </c>
      <c r="G21" s="204"/>
      <c r="H21" s="204"/>
      <c r="I21" s="204"/>
      <c r="J21" s="204"/>
      <c r="K21" s="204"/>
    </row>
    <row r="22" spans="1:11" s="193" customFormat="1" ht="14.25" customHeight="1">
      <c r="A22" s="204"/>
      <c r="B22" s="243" t="s">
        <v>318</v>
      </c>
      <c r="C22" s="244" t="s">
        <v>542</v>
      </c>
      <c r="D22" s="245">
        <v>28.2</v>
      </c>
      <c r="E22" s="246">
        <f>F22/30</f>
        <v>5.7</v>
      </c>
      <c r="F22" s="247">
        <v>171</v>
      </c>
      <c r="G22" s="204"/>
      <c r="H22" s="204"/>
      <c r="I22" s="204"/>
      <c r="J22" s="204"/>
      <c r="K22" s="204"/>
    </row>
    <row r="23" spans="1:11" s="193" customFormat="1" ht="14.25" customHeight="1">
      <c r="A23" s="204"/>
      <c r="B23" s="243" t="s">
        <v>318</v>
      </c>
      <c r="C23" s="244" t="s">
        <v>543</v>
      </c>
      <c r="D23" s="245">
        <v>28.2</v>
      </c>
      <c r="E23" s="246">
        <f>F23/30</f>
        <v>5.6</v>
      </c>
      <c r="F23" s="247">
        <v>168</v>
      </c>
      <c r="G23" s="204"/>
      <c r="H23" s="204"/>
      <c r="I23" s="204"/>
      <c r="J23" s="204"/>
      <c r="K23" s="204"/>
    </row>
    <row r="24" spans="1:11" s="193" customFormat="1" ht="14.25" customHeight="1">
      <c r="A24" s="248"/>
      <c r="B24" s="243" t="s">
        <v>318</v>
      </c>
      <c r="C24" s="244" t="s">
        <v>544</v>
      </c>
      <c r="D24" s="245">
        <v>19.41</v>
      </c>
      <c r="E24" s="246">
        <f>F24/30</f>
        <v>3.7666666666666666</v>
      </c>
      <c r="F24" s="247">
        <v>113</v>
      </c>
      <c r="G24" s="204"/>
      <c r="H24" s="204"/>
      <c r="I24" s="204"/>
      <c r="J24" s="204"/>
      <c r="K24" s="204"/>
    </row>
    <row r="25" spans="1:11" s="193" customFormat="1" ht="14.25" customHeight="1" thickBot="1">
      <c r="A25" s="204"/>
      <c r="B25" s="249"/>
      <c r="C25" s="250"/>
      <c r="D25" s="251"/>
      <c r="E25" s="252"/>
      <c r="F25" s="253"/>
      <c r="G25" s="204"/>
      <c r="H25" s="204"/>
      <c r="I25" s="204"/>
      <c r="J25" s="204"/>
      <c r="K25" s="204"/>
    </row>
    <row r="26" s="193" customFormat="1" ht="14.25" customHeight="1"/>
    <row r="27" spans="1:7" s="193" customFormat="1" ht="14.25" customHeight="1">
      <c r="A27" s="254" t="s">
        <v>545</v>
      </c>
      <c r="B27" s="254"/>
      <c r="C27" s="255"/>
      <c r="D27" s="255"/>
      <c r="E27" s="256"/>
      <c r="F27" s="256"/>
      <c r="G27" s="256"/>
    </row>
    <row r="28" spans="1:7" s="193" customFormat="1" ht="14.25" customHeight="1">
      <c r="A28" s="254" t="s">
        <v>546</v>
      </c>
      <c r="B28" s="254"/>
      <c r="C28" s="255"/>
      <c r="D28" s="256"/>
      <c r="E28" s="256"/>
      <c r="F28" s="256"/>
      <c r="G28" s="256"/>
    </row>
    <row r="29" spans="1:7" s="193" customFormat="1" ht="14.25" customHeight="1">
      <c r="A29" s="254"/>
      <c r="B29" s="254"/>
      <c r="C29" s="255"/>
      <c r="D29" s="256"/>
      <c r="E29" s="256"/>
      <c r="F29" s="256"/>
      <c r="G29" s="256"/>
    </row>
    <row r="30" spans="1:7" s="193" customFormat="1" ht="14.25" customHeight="1">
      <c r="A30" s="254" t="s">
        <v>547</v>
      </c>
      <c r="B30" s="254"/>
      <c r="C30" s="254"/>
      <c r="D30" s="254"/>
      <c r="E30" s="254"/>
      <c r="F30" s="254"/>
      <c r="G30" s="254"/>
    </row>
    <row r="31" spans="1:2" s="193" customFormat="1" ht="14.25" customHeight="1">
      <c r="A31" s="254" t="s">
        <v>548</v>
      </c>
      <c r="B31" s="254"/>
    </row>
    <row r="32" spans="1:5" s="193" customFormat="1" ht="14.25" customHeight="1">
      <c r="A32" s="193" t="s">
        <v>549</v>
      </c>
      <c r="B32" s="257"/>
      <c r="C32" s="257"/>
      <c r="D32" s="257"/>
      <c r="E32" s="257"/>
    </row>
    <row r="33" spans="2:5" s="193" customFormat="1" ht="14.25" customHeight="1">
      <c r="B33" s="257"/>
      <c r="C33" s="257"/>
      <c r="D33" s="257"/>
      <c r="E33" s="257"/>
    </row>
    <row r="34" spans="1:8" s="193" customFormat="1" ht="14.25" customHeight="1">
      <c r="A34" s="980" t="s">
        <v>550</v>
      </c>
      <c r="B34" s="980"/>
      <c r="C34" s="980"/>
      <c r="D34" s="980"/>
      <c r="E34" s="980"/>
      <c r="F34" s="980"/>
      <c r="G34" s="980"/>
      <c r="H34" s="980"/>
    </row>
    <row r="35" spans="1:8" s="193" customFormat="1" ht="14.25" customHeight="1">
      <c r="A35" s="257"/>
      <c r="B35" s="257"/>
      <c r="C35" s="257"/>
      <c r="D35" s="257"/>
      <c r="E35" s="257"/>
      <c r="F35" s="257"/>
      <c r="G35" s="257"/>
      <c r="H35" s="257"/>
    </row>
    <row r="36" spans="1:8" s="193" customFormat="1" ht="14.25" customHeight="1">
      <c r="A36" s="257" t="s">
        <v>551</v>
      </c>
      <c r="B36" s="257"/>
      <c r="C36" s="257"/>
      <c r="D36" s="257"/>
      <c r="E36" s="257"/>
      <c r="F36" s="257"/>
      <c r="G36" s="257"/>
      <c r="H36" s="257"/>
    </row>
    <row r="37" spans="1:5" s="193" customFormat="1" ht="14.25" customHeight="1">
      <c r="A37" s="193" t="s">
        <v>552</v>
      </c>
      <c r="B37" s="257"/>
      <c r="C37" s="257"/>
      <c r="D37" s="257"/>
      <c r="E37" s="257"/>
    </row>
    <row r="38" spans="2:5" s="193" customFormat="1" ht="14.25" customHeight="1">
      <c r="B38" s="257"/>
      <c r="C38" s="257"/>
      <c r="D38" s="257"/>
      <c r="E38" s="257"/>
    </row>
    <row r="39" s="193" customFormat="1" ht="14.25" customHeight="1"/>
    <row r="40" spans="1:2" s="193" customFormat="1" ht="14.25" customHeight="1">
      <c r="A40" s="258" t="s">
        <v>553</v>
      </c>
      <c r="B40" s="203"/>
    </row>
    <row r="41" s="193" customFormat="1" ht="14.25" customHeight="1"/>
    <row r="42" s="193" customFormat="1" ht="14.25" customHeight="1"/>
    <row r="43" spans="2:8" s="193" customFormat="1" ht="14.25" customHeight="1">
      <c r="B43" s="256"/>
      <c r="C43" s="256"/>
      <c r="D43" s="256"/>
      <c r="F43" s="204"/>
      <c r="G43" s="204"/>
      <c r="H43" s="204"/>
    </row>
    <row r="44" spans="1:8" s="193" customFormat="1" ht="14.25" customHeight="1">
      <c r="A44" s="204" t="s">
        <v>554</v>
      </c>
      <c r="B44" s="204"/>
      <c r="C44" s="204"/>
      <c r="E44" s="204"/>
      <c r="F44" s="204"/>
      <c r="G44" s="204"/>
      <c r="H44" s="204"/>
    </row>
    <row r="45" spans="1:8" s="193" customFormat="1" ht="14.25" customHeight="1">
      <c r="A45" s="204"/>
      <c r="B45" s="204"/>
      <c r="C45" s="204"/>
      <c r="D45" s="204"/>
      <c r="E45" s="204"/>
      <c r="F45" s="204"/>
      <c r="G45" s="204"/>
      <c r="H45" s="204"/>
    </row>
    <row r="46" spans="1:8" s="193" customFormat="1" ht="14.25" customHeight="1">
      <c r="A46" s="204" t="s">
        <v>555</v>
      </c>
      <c r="B46" s="204"/>
      <c r="C46" s="204"/>
      <c r="D46" s="204"/>
      <c r="E46" s="204"/>
      <c r="F46" s="204"/>
      <c r="G46" s="204"/>
      <c r="H46" s="204"/>
    </row>
    <row r="47" spans="1:8" s="193" customFormat="1" ht="14.25" customHeight="1">
      <c r="A47" s="204"/>
      <c r="B47" s="204"/>
      <c r="C47" s="204"/>
      <c r="D47" s="204"/>
      <c r="E47" s="204"/>
      <c r="F47" s="204"/>
      <c r="G47" s="204"/>
      <c r="H47" s="204"/>
    </row>
    <row r="48" spans="1:8" s="193" customFormat="1" ht="14.25" customHeight="1">
      <c r="A48" s="204" t="s">
        <v>556</v>
      </c>
      <c r="B48" s="204"/>
      <c r="C48" s="204"/>
      <c r="D48" s="204"/>
      <c r="E48" s="204"/>
      <c r="F48" s="204"/>
      <c r="G48" s="204"/>
      <c r="H48" s="204"/>
    </row>
    <row r="49" spans="5:8" s="193" customFormat="1" ht="12.75">
      <c r="E49" s="204"/>
      <c r="F49" s="204"/>
      <c r="G49" s="204"/>
      <c r="H49" s="204"/>
    </row>
    <row r="50" spans="6:8" s="193" customFormat="1" ht="12.75">
      <c r="F50" s="204"/>
      <c r="G50" s="204"/>
      <c r="H50" s="204"/>
    </row>
    <row r="51" s="193" customFormat="1" ht="12.75"/>
    <row r="52" s="193" customFormat="1" ht="12.75"/>
    <row r="53" s="193" customFormat="1" ht="12.75"/>
    <row r="54" s="193" customFormat="1" ht="12.75"/>
    <row r="55" s="193" customFormat="1" ht="12.75"/>
    <row r="56" s="193" customFormat="1" ht="12.75"/>
    <row r="57" s="193" customFormat="1" ht="12.75"/>
    <row r="58" s="193" customFormat="1" ht="12.75"/>
    <row r="59" s="193" customFormat="1" ht="12.75"/>
    <row r="60" s="193" customFormat="1" ht="12.75"/>
    <row r="61" s="193" customFormat="1" ht="12.75"/>
    <row r="62" s="193" customFormat="1" ht="12.75"/>
    <row r="63" s="193" customFormat="1" ht="12.75"/>
    <row r="64" s="193" customFormat="1" ht="12.75"/>
    <row r="65" s="193" customFormat="1" ht="12.75"/>
    <row r="66" s="193" customFormat="1" ht="12.75"/>
    <row r="67" s="193" customFormat="1" ht="12.75"/>
    <row r="68" s="193" customFormat="1" ht="12.75"/>
    <row r="69" s="193" customFormat="1" ht="12.75"/>
    <row r="70" s="193" customFormat="1" ht="12.75"/>
    <row r="71" s="193" customFormat="1" ht="12.75"/>
    <row r="72" s="193" customFormat="1" ht="12.75"/>
    <row r="73" s="193" customFormat="1" ht="12.75"/>
    <row r="74" s="193" customFormat="1" ht="12.75"/>
    <row r="75" s="193" customFormat="1" ht="12.75"/>
    <row r="76" s="193" customFormat="1" ht="12.75"/>
    <row r="77" s="193" customFormat="1" ht="12.75"/>
    <row r="78" s="193" customFormat="1" ht="12.75"/>
    <row r="79" s="193" customFormat="1" ht="12.75"/>
    <row r="80" s="193" customFormat="1" ht="12.75"/>
    <row r="81" s="193" customFormat="1" ht="12.75"/>
    <row r="82" s="193" customFormat="1" ht="12.75"/>
    <row r="83" s="193" customFormat="1" ht="12.75"/>
    <row r="84" s="193" customFormat="1" ht="12.75"/>
    <row r="85" s="193" customFormat="1" ht="12.75"/>
    <row r="86" s="193" customFormat="1" ht="12.75"/>
    <row r="87" s="193" customFormat="1" ht="12.75"/>
    <row r="88" s="193" customFormat="1" ht="12.75"/>
    <row r="89" s="193" customFormat="1" ht="12.75"/>
    <row r="90" s="193" customFormat="1" ht="12.75"/>
    <row r="91" s="193" customFormat="1" ht="12.75"/>
    <row r="92" s="193" customFormat="1" ht="12.75"/>
    <row r="93" s="193" customFormat="1" ht="12.75"/>
    <row r="94" s="193" customFormat="1" ht="12.75"/>
    <row r="95" s="193" customFormat="1" ht="12.75"/>
    <row r="96" s="193" customFormat="1" ht="12.75"/>
    <row r="97" s="193" customFormat="1" ht="12.75"/>
    <row r="98" s="193" customFormat="1" ht="12.75"/>
    <row r="99" s="193" customFormat="1" ht="12.75"/>
    <row r="100" s="193" customFormat="1" ht="12.75"/>
    <row r="101" s="193" customFormat="1" ht="12.75"/>
    <row r="102" s="193" customFormat="1" ht="12.75"/>
    <row r="103" s="193" customFormat="1" ht="12.75"/>
    <row r="104" s="193" customFormat="1" ht="12.75"/>
    <row r="105" s="193" customFormat="1" ht="12.75"/>
    <row r="106" s="193" customFormat="1" ht="12.75"/>
    <row r="107" s="193" customFormat="1" ht="12.75"/>
    <row r="108" s="193" customFormat="1" ht="12.75"/>
    <row r="109" s="193" customFormat="1" ht="12.75"/>
    <row r="110" s="193" customFormat="1" ht="12.75"/>
    <row r="111" s="193" customFormat="1" ht="12.75"/>
    <row r="112" s="193" customFormat="1" ht="12.75"/>
    <row r="113" s="193" customFormat="1" ht="12.75"/>
    <row r="114" s="193" customFormat="1" ht="12.75"/>
    <row r="115" s="193" customFormat="1" ht="12.75"/>
    <row r="116" spans="2:6" ht="12.75">
      <c r="B116" s="193"/>
      <c r="C116" s="193"/>
      <c r="D116" s="193"/>
      <c r="E116" s="193"/>
      <c r="F116" s="193"/>
    </row>
    <row r="117" spans="2:6" ht="12.75">
      <c r="B117" s="193"/>
      <c r="C117" s="193"/>
      <c r="D117" s="193"/>
      <c r="E117" s="193"/>
      <c r="F117" s="193"/>
    </row>
    <row r="118" spans="2:6" ht="12.75">
      <c r="B118" s="193"/>
      <c r="C118" s="193"/>
      <c r="D118" s="193"/>
      <c r="E118" s="193"/>
      <c r="F118" s="193"/>
    </row>
    <row r="119" spans="2:6" ht="12.75">
      <c r="B119" s="193"/>
      <c r="C119" s="193"/>
      <c r="D119" s="193"/>
      <c r="E119" s="193"/>
      <c r="F119" s="193"/>
    </row>
    <row r="120" spans="2:6" ht="12.75">
      <c r="B120" s="193"/>
      <c r="C120" s="193"/>
      <c r="D120" s="193"/>
      <c r="E120" s="193"/>
      <c r="F120" s="193"/>
    </row>
  </sheetData>
  <mergeCells count="6">
    <mergeCell ref="A34:H34"/>
    <mergeCell ref="A14:H14"/>
    <mergeCell ref="A1:H1"/>
    <mergeCell ref="A5:H5"/>
    <mergeCell ref="A9:H9"/>
    <mergeCell ref="A12:H1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22">
      <selection activeCell="A44" sqref="A44:A48"/>
    </sheetView>
  </sheetViews>
  <sheetFormatPr defaultColWidth="9.00390625" defaultRowHeight="12.75"/>
  <cols>
    <col min="1" max="1" width="34.75390625" style="259" customWidth="1"/>
    <col min="2" max="7" width="10.125" style="259" customWidth="1"/>
    <col min="8" max="16384" width="9.125" style="259" customWidth="1"/>
  </cols>
  <sheetData>
    <row r="1" spans="1:7" ht="12.75">
      <c r="A1" s="968" t="s">
        <v>558</v>
      </c>
      <c r="B1" s="968"/>
      <c r="C1" s="968"/>
      <c r="D1" s="968"/>
      <c r="E1" s="968"/>
      <c r="F1" s="968"/>
      <c r="G1" s="968"/>
    </row>
    <row r="2" spans="1:7" ht="12.75">
      <c r="A2" s="230"/>
      <c r="B2" s="260"/>
      <c r="C2" s="260"/>
      <c r="D2" s="260"/>
      <c r="E2" s="260"/>
      <c r="F2" s="260"/>
      <c r="G2" s="260"/>
    </row>
    <row r="3" spans="1:7" ht="12.75">
      <c r="A3" s="260"/>
      <c r="B3" s="260"/>
      <c r="C3" s="260"/>
      <c r="D3" s="260"/>
      <c r="E3" s="260"/>
      <c r="F3" s="260"/>
      <c r="G3" s="260"/>
    </row>
    <row r="4" spans="1:7" ht="15.75">
      <c r="A4" s="969" t="s">
        <v>559</v>
      </c>
      <c r="B4" s="969"/>
      <c r="C4" s="969"/>
      <c r="D4" s="969"/>
      <c r="E4" s="969"/>
      <c r="F4" s="969"/>
      <c r="G4" s="969"/>
    </row>
    <row r="5" spans="1:7" ht="12.75">
      <c r="A5" s="260"/>
      <c r="B5" s="260"/>
      <c r="C5" s="260"/>
      <c r="D5" s="260"/>
      <c r="E5" s="260"/>
      <c r="F5" s="260"/>
      <c r="G5" s="260"/>
    </row>
    <row r="6" spans="1:7" ht="15.75" customHeight="1">
      <c r="A6" s="970" t="s">
        <v>560</v>
      </c>
      <c r="B6" s="970"/>
      <c r="C6" s="970"/>
      <c r="D6" s="970"/>
      <c r="E6" s="970"/>
      <c r="F6" s="970"/>
      <c r="G6" s="970"/>
    </row>
    <row r="7" spans="1:7" ht="15.75" customHeight="1">
      <c r="A7" s="260"/>
      <c r="B7" s="260"/>
      <c r="C7" s="260"/>
      <c r="D7" s="260"/>
      <c r="E7" s="260"/>
      <c r="F7" s="260"/>
      <c r="G7" s="260"/>
    </row>
    <row r="8" spans="1:7" ht="15.75" customHeight="1">
      <c r="A8" s="952" t="s">
        <v>561</v>
      </c>
      <c r="B8" s="952"/>
      <c r="C8" s="952"/>
      <c r="D8" s="952"/>
      <c r="E8" s="952"/>
      <c r="F8" s="952"/>
      <c r="G8" s="952"/>
    </row>
    <row r="9" spans="1:7" ht="15.75" customHeight="1">
      <c r="A9" s="260"/>
      <c r="B9" s="260"/>
      <c r="C9" s="260"/>
      <c r="D9" s="260"/>
      <c r="E9" s="260"/>
      <c r="F9" s="260"/>
      <c r="G9" s="260"/>
    </row>
    <row r="10" spans="1:7" ht="15.75" customHeight="1">
      <c r="A10" s="260" t="s">
        <v>562</v>
      </c>
      <c r="B10" s="260"/>
      <c r="C10" s="260"/>
      <c r="D10" s="260"/>
      <c r="E10" s="260"/>
      <c r="F10" s="260"/>
      <c r="G10" s="260"/>
    </row>
    <row r="11" spans="1:7" ht="15.75" customHeight="1">
      <c r="A11" s="260" t="s">
        <v>563</v>
      </c>
      <c r="B11" s="260"/>
      <c r="C11" s="260"/>
      <c r="D11" s="260"/>
      <c r="E11" s="260"/>
      <c r="F11" s="260"/>
      <c r="G11" s="260"/>
    </row>
    <row r="12" spans="1:7" ht="15.75" customHeight="1">
      <c r="A12" s="260"/>
      <c r="B12" s="260"/>
      <c r="C12" s="260"/>
      <c r="D12" s="260"/>
      <c r="E12" s="260"/>
      <c r="F12" s="260"/>
      <c r="G12" s="260"/>
    </row>
    <row r="13" spans="1:7" ht="15.75" customHeight="1">
      <c r="A13" s="261" t="s">
        <v>564</v>
      </c>
      <c r="B13" s="261"/>
      <c r="C13" s="261"/>
      <c r="D13" s="261"/>
      <c r="E13" s="254"/>
      <c r="F13" s="254"/>
      <c r="G13" s="790" t="s">
        <v>824</v>
      </c>
    </row>
    <row r="14" spans="1:8" ht="13.5" customHeight="1">
      <c r="A14" s="971" t="s">
        <v>565</v>
      </c>
      <c r="B14" s="966" t="s">
        <v>566</v>
      </c>
      <c r="C14" s="967"/>
      <c r="D14" s="951"/>
      <c r="E14" s="263"/>
      <c r="F14" s="264"/>
      <c r="G14" s="264"/>
      <c r="H14" s="265"/>
    </row>
    <row r="15" spans="1:8" ht="13.5" customHeight="1">
      <c r="A15" s="972"/>
      <c r="B15" s="266" t="s">
        <v>567</v>
      </c>
      <c r="C15" s="267" t="s">
        <v>568</v>
      </c>
      <c r="D15" s="220" t="s">
        <v>569</v>
      </c>
      <c r="E15" s="268"/>
      <c r="F15" s="268"/>
      <c r="G15" s="269"/>
      <c r="H15" s="265"/>
    </row>
    <row r="16" spans="1:8" ht="13.5" customHeight="1" thickBot="1">
      <c r="A16" s="965"/>
      <c r="B16" s="270" t="s">
        <v>570</v>
      </c>
      <c r="C16" s="271" t="s">
        <v>571</v>
      </c>
      <c r="D16" s="272" t="s">
        <v>572</v>
      </c>
      <c r="E16" s="268"/>
      <c r="F16" s="268"/>
      <c r="G16" s="269"/>
      <c r="H16" s="265"/>
    </row>
    <row r="17" spans="1:10" ht="15.75" customHeight="1">
      <c r="A17" s="273" t="s">
        <v>573</v>
      </c>
      <c r="B17" s="274">
        <f>D17/1.2</f>
        <v>2.666666666666667</v>
      </c>
      <c r="C17" s="274">
        <f>B17*20%</f>
        <v>0.5333333333333334</v>
      </c>
      <c r="D17" s="275">
        <v>3.2</v>
      </c>
      <c r="E17" s="276"/>
      <c r="F17" s="276"/>
      <c r="G17" s="277"/>
      <c r="H17" s="265"/>
      <c r="J17" s="278" t="s">
        <v>196</v>
      </c>
    </row>
    <row r="18" spans="1:8" ht="15.75" customHeight="1">
      <c r="A18" s="273" t="s">
        <v>574</v>
      </c>
      <c r="B18" s="274"/>
      <c r="C18" s="274"/>
      <c r="D18" s="275"/>
      <c r="E18" s="276"/>
      <c r="F18" s="276"/>
      <c r="G18" s="277"/>
      <c r="H18" s="265"/>
    </row>
    <row r="19" spans="1:8" ht="15.75" customHeight="1">
      <c r="A19" s="273" t="s">
        <v>575</v>
      </c>
      <c r="B19" s="274">
        <f>D19/1.2</f>
        <v>2.3333333333333335</v>
      </c>
      <c r="C19" s="274">
        <f>B19*20%</f>
        <v>0.46666666666666673</v>
      </c>
      <c r="D19" s="275">
        <v>2.8</v>
      </c>
      <c r="E19" s="279"/>
      <c r="F19" s="279"/>
      <c r="G19" s="280"/>
      <c r="H19" s="265"/>
    </row>
    <row r="20" spans="1:8" ht="15.75" customHeight="1">
      <c r="A20" s="281" t="s">
        <v>576</v>
      </c>
      <c r="B20" s="282"/>
      <c r="C20" s="283"/>
      <c r="D20" s="284"/>
      <c r="E20" s="285"/>
      <c r="F20" s="285"/>
      <c r="G20" s="286"/>
      <c r="H20" s="265"/>
    </row>
    <row r="21" spans="1:8" ht="15.75" customHeight="1">
      <c r="A21" s="287" t="s">
        <v>577</v>
      </c>
      <c r="B21" s="254"/>
      <c r="C21" s="254"/>
      <c r="D21" s="254"/>
      <c r="E21" s="285"/>
      <c r="F21" s="286"/>
      <c r="G21" s="286"/>
      <c r="H21" s="265"/>
    </row>
    <row r="22" spans="1:7" ht="15.75" customHeight="1">
      <c r="A22" s="288"/>
      <c r="B22" s="288"/>
      <c r="C22" s="288"/>
      <c r="D22" s="288"/>
      <c r="E22" s="285"/>
      <c r="F22" s="286"/>
      <c r="G22" s="286"/>
    </row>
    <row r="23" spans="1:7" ht="15.75" customHeight="1">
      <c r="A23" s="260" t="s">
        <v>578</v>
      </c>
      <c r="B23" s="288"/>
      <c r="C23" s="288"/>
      <c r="D23" s="288"/>
      <c r="E23" s="285"/>
      <c r="F23" s="286"/>
      <c r="G23" s="286"/>
    </row>
    <row r="24" spans="1:7" ht="15.75" customHeight="1">
      <c r="A24" s="260" t="s">
        <v>579</v>
      </c>
      <c r="B24" s="288"/>
      <c r="C24" s="288"/>
      <c r="D24" s="288"/>
      <c r="E24" s="285"/>
      <c r="F24" s="286"/>
      <c r="G24" s="286"/>
    </row>
    <row r="25" spans="1:8" ht="15.75" customHeight="1">
      <c r="A25" s="260"/>
      <c r="B25" s="288"/>
      <c r="C25" s="288"/>
      <c r="D25" s="288"/>
      <c r="E25" s="285"/>
      <c r="F25" s="286"/>
      <c r="G25" s="791" t="s">
        <v>825</v>
      </c>
      <c r="H25" s="278"/>
    </row>
    <row r="26" spans="1:7" ht="15.75" customHeight="1">
      <c r="A26" s="261" t="s">
        <v>580</v>
      </c>
      <c r="B26" s="261"/>
      <c r="C26" s="261"/>
      <c r="D26" s="261"/>
      <c r="E26" s="254"/>
      <c r="F26" s="254"/>
      <c r="G26" s="262"/>
    </row>
    <row r="27" spans="1:7" ht="13.5" customHeight="1">
      <c r="A27" s="971" t="s">
        <v>581</v>
      </c>
      <c r="B27" s="966" t="s">
        <v>582</v>
      </c>
      <c r="C27" s="967"/>
      <c r="D27" s="951"/>
      <c r="E27" s="966" t="s">
        <v>583</v>
      </c>
      <c r="F27" s="967"/>
      <c r="G27" s="951"/>
    </row>
    <row r="28" spans="1:7" ht="13.5" customHeight="1">
      <c r="A28" s="972"/>
      <c r="B28" s="266" t="s">
        <v>567</v>
      </c>
      <c r="C28" s="267" t="s">
        <v>568</v>
      </c>
      <c r="D28" s="220" t="s">
        <v>569</v>
      </c>
      <c r="E28" s="267" t="s">
        <v>567</v>
      </c>
      <c r="F28" s="266" t="s">
        <v>568</v>
      </c>
      <c r="G28" s="289" t="s">
        <v>569</v>
      </c>
    </row>
    <row r="29" spans="1:7" ht="13.5" customHeight="1" thickBot="1">
      <c r="A29" s="965"/>
      <c r="B29" s="270" t="s">
        <v>570</v>
      </c>
      <c r="C29" s="271" t="s">
        <v>571</v>
      </c>
      <c r="D29" s="272" t="s">
        <v>572</v>
      </c>
      <c r="E29" s="271" t="s">
        <v>571</v>
      </c>
      <c r="F29" s="270" t="s">
        <v>571</v>
      </c>
      <c r="G29" s="290" t="s">
        <v>584</v>
      </c>
    </row>
    <row r="30" spans="1:7" ht="15.75" customHeight="1">
      <c r="A30" s="273" t="s">
        <v>585</v>
      </c>
      <c r="B30" s="274">
        <f>D30/1.2</f>
        <v>6.916666666666668</v>
      </c>
      <c r="C30" s="274">
        <f>B30*20%</f>
        <v>1.3833333333333337</v>
      </c>
      <c r="D30" s="275">
        <v>8.3</v>
      </c>
      <c r="E30" s="291">
        <f>G30/1.2</f>
        <v>50</v>
      </c>
      <c r="F30" s="274">
        <f>E30*20%</f>
        <v>10</v>
      </c>
      <c r="G30" s="275">
        <v>60</v>
      </c>
    </row>
    <row r="31" spans="1:7" ht="15.75" customHeight="1">
      <c r="A31" s="273" t="s">
        <v>586</v>
      </c>
      <c r="B31" s="274">
        <f>D31/1.2</f>
        <v>4</v>
      </c>
      <c r="C31" s="274">
        <f>B31*20%</f>
        <v>0.8</v>
      </c>
      <c r="D31" s="275">
        <v>4.8</v>
      </c>
      <c r="E31" s="291">
        <f>G31/1.2</f>
        <v>29.166666666666668</v>
      </c>
      <c r="F31" s="274">
        <f>E31*20%</f>
        <v>5.833333333333334</v>
      </c>
      <c r="G31" s="275">
        <v>35</v>
      </c>
    </row>
    <row r="32" spans="1:7" ht="15.75" customHeight="1">
      <c r="A32" s="292"/>
      <c r="B32" s="293"/>
      <c r="C32" s="294"/>
      <c r="D32" s="295" t="s">
        <v>587</v>
      </c>
      <c r="E32" s="296"/>
      <c r="F32" s="297"/>
      <c r="G32" s="295" t="s">
        <v>587</v>
      </c>
    </row>
    <row r="33" spans="1:14" ht="15.75" customHeight="1">
      <c r="A33" s="292" t="s">
        <v>588</v>
      </c>
      <c r="B33" s="953" t="s">
        <v>589</v>
      </c>
      <c r="C33" s="954"/>
      <c r="D33" s="275">
        <v>8.3</v>
      </c>
      <c r="E33" s="953" t="s">
        <v>589</v>
      </c>
      <c r="F33" s="954"/>
      <c r="G33" s="275">
        <v>60</v>
      </c>
      <c r="L33" s="265"/>
      <c r="M33" s="265"/>
      <c r="N33" s="265"/>
    </row>
    <row r="34" spans="1:14" ht="15.75" customHeight="1">
      <c r="A34" s="281" t="s">
        <v>590</v>
      </c>
      <c r="B34" s="955"/>
      <c r="C34" s="956"/>
      <c r="D34" s="298">
        <v>4.8</v>
      </c>
      <c r="E34" s="955"/>
      <c r="F34" s="956"/>
      <c r="G34" s="298">
        <v>35</v>
      </c>
      <c r="L34" s="265"/>
      <c r="M34" s="265"/>
      <c r="N34" s="265"/>
    </row>
    <row r="35" spans="1:14" ht="15.75" customHeight="1">
      <c r="A35" s="299"/>
      <c r="B35" s="285"/>
      <c r="C35" s="285"/>
      <c r="D35" s="286"/>
      <c r="E35" s="285"/>
      <c r="F35" s="285"/>
      <c r="G35" s="286"/>
      <c r="L35" s="265"/>
      <c r="M35" s="265"/>
      <c r="N35" s="265"/>
    </row>
    <row r="36" spans="1:14" ht="15.75" customHeight="1">
      <c r="A36" s="300"/>
      <c r="B36" s="300"/>
      <c r="C36" s="300"/>
      <c r="D36" s="300"/>
      <c r="E36" s="300"/>
      <c r="F36" s="260"/>
      <c r="G36" s="260"/>
      <c r="L36" s="301"/>
      <c r="M36" s="301"/>
      <c r="N36" s="265"/>
    </row>
    <row r="37" spans="1:14" ht="15.75" customHeight="1">
      <c r="A37" s="254" t="s">
        <v>591</v>
      </c>
      <c r="B37" s="260"/>
      <c r="C37" s="260"/>
      <c r="D37" s="260"/>
      <c r="E37" s="260"/>
      <c r="F37" s="260"/>
      <c r="G37" s="260"/>
      <c r="L37" s="301"/>
      <c r="M37" s="301"/>
      <c r="N37" s="265"/>
    </row>
    <row r="38" spans="1:14" ht="15.75" customHeight="1">
      <c r="A38" s="260" t="s">
        <v>592</v>
      </c>
      <c r="B38" s="260"/>
      <c r="C38" s="260"/>
      <c r="D38" s="260"/>
      <c r="E38" s="260"/>
      <c r="F38" s="260"/>
      <c r="G38" s="260"/>
      <c r="L38" s="265"/>
      <c r="M38" s="265"/>
      <c r="N38" s="265"/>
    </row>
    <row r="39" spans="1:14" ht="15.75" customHeight="1">
      <c r="A39" s="260"/>
      <c r="B39" s="260"/>
      <c r="C39" s="260"/>
      <c r="D39" s="260"/>
      <c r="E39" s="260"/>
      <c r="F39" s="260"/>
      <c r="G39" s="260"/>
      <c r="L39" s="265"/>
      <c r="M39" s="265"/>
      <c r="N39" s="265"/>
    </row>
    <row r="40" spans="1:14" ht="15.75" customHeight="1">
      <c r="A40" s="260"/>
      <c r="B40" s="260"/>
      <c r="C40" s="260"/>
      <c r="D40" s="260"/>
      <c r="E40" s="260"/>
      <c r="F40" s="260"/>
      <c r="G40" s="260"/>
      <c r="L40" s="265"/>
      <c r="M40" s="265"/>
      <c r="N40" s="265"/>
    </row>
    <row r="41" spans="1:14" ht="15.75" customHeight="1">
      <c r="A41" s="302" t="s">
        <v>593</v>
      </c>
      <c r="B41" s="303"/>
      <c r="C41" s="260"/>
      <c r="D41" s="260"/>
      <c r="E41" s="260"/>
      <c r="F41" s="260"/>
      <c r="G41" s="260"/>
      <c r="L41" s="265"/>
      <c r="M41" s="265"/>
      <c r="N41" s="265"/>
    </row>
    <row r="42" spans="1:8" ht="15.75" customHeight="1">
      <c r="A42" s="260"/>
      <c r="B42" s="260"/>
      <c r="C42" s="260"/>
      <c r="D42" s="260"/>
      <c r="E42" s="304"/>
      <c r="F42" s="300"/>
      <c r="G42" s="300"/>
      <c r="H42" s="265"/>
    </row>
    <row r="43" spans="1:8" ht="15.75" customHeight="1">
      <c r="A43" s="260"/>
      <c r="B43" s="300"/>
      <c r="C43" s="260"/>
      <c r="D43" s="304"/>
      <c r="E43" s="304"/>
      <c r="F43" s="300"/>
      <c r="G43" s="300"/>
      <c r="H43" s="265"/>
    </row>
    <row r="44" spans="1:8" ht="15.75" customHeight="1">
      <c r="A44" s="204" t="s">
        <v>554</v>
      </c>
      <c r="B44" s="204"/>
      <c r="C44" s="305"/>
      <c r="D44" s="305"/>
      <c r="E44" s="306"/>
      <c r="F44" s="300"/>
      <c r="G44" s="300"/>
      <c r="H44" s="265"/>
    </row>
    <row r="45" spans="1:8" ht="15.75" customHeight="1">
      <c r="A45" s="204"/>
      <c r="B45" s="204"/>
      <c r="C45" s="305"/>
      <c r="D45" s="300"/>
      <c r="E45" s="300"/>
      <c r="F45" s="300"/>
      <c r="G45" s="300"/>
      <c r="H45" s="265"/>
    </row>
    <row r="46" spans="1:8" ht="15.75" customHeight="1">
      <c r="A46" s="204" t="s">
        <v>555</v>
      </c>
      <c r="B46" s="204"/>
      <c r="C46" s="305"/>
      <c r="D46" s="300"/>
      <c r="E46" s="300"/>
      <c r="F46" s="305"/>
      <c r="G46" s="300"/>
      <c r="H46" s="265"/>
    </row>
    <row r="47" spans="1:8" ht="15.75" customHeight="1">
      <c r="A47" s="204"/>
      <c r="B47" s="204"/>
      <c r="C47" s="300"/>
      <c r="D47" s="300"/>
      <c r="E47" s="300"/>
      <c r="F47" s="300"/>
      <c r="G47" s="300"/>
      <c r="H47" s="265"/>
    </row>
    <row r="48" spans="1:8" ht="15.75" customHeight="1">
      <c r="A48" s="204" t="s">
        <v>556</v>
      </c>
      <c r="B48" s="204"/>
      <c r="C48" s="305"/>
      <c r="D48" s="300"/>
      <c r="E48" s="300"/>
      <c r="F48" s="305"/>
      <c r="G48" s="300"/>
      <c r="H48" s="265"/>
    </row>
    <row r="49" spans="1:8" ht="15.75" customHeight="1">
      <c r="A49" s="300"/>
      <c r="B49" s="300"/>
      <c r="C49" s="305"/>
      <c r="D49" s="304"/>
      <c r="E49" s="304"/>
      <c r="F49" s="300"/>
      <c r="G49" s="300"/>
      <c r="H49" s="265"/>
    </row>
    <row r="50" spans="1:8" ht="15.75" customHeight="1">
      <c r="A50" s="300"/>
      <c r="B50" s="300"/>
      <c r="C50" s="300"/>
      <c r="D50" s="304"/>
      <c r="E50" s="304"/>
      <c r="F50" s="300"/>
      <c r="G50" s="300"/>
      <c r="H50" s="265"/>
    </row>
    <row r="51" spans="1:8" ht="15.75" customHeight="1">
      <c r="A51" s="300"/>
      <c r="B51" s="300"/>
      <c r="C51" s="300"/>
      <c r="D51" s="304"/>
      <c r="E51" s="304"/>
      <c r="F51" s="300"/>
      <c r="G51" s="300"/>
      <c r="H51" s="265"/>
    </row>
    <row r="52" spans="1:8" ht="12.75">
      <c r="A52" s="260"/>
      <c r="B52" s="260"/>
      <c r="C52" s="260"/>
      <c r="D52" s="260"/>
      <c r="E52" s="300"/>
      <c r="F52" s="300"/>
      <c r="G52" s="300"/>
      <c r="H52" s="265"/>
    </row>
    <row r="53" spans="1:7" ht="12.75">
      <c r="A53" s="260"/>
      <c r="B53" s="260"/>
      <c r="C53" s="260"/>
      <c r="D53" s="260"/>
      <c r="E53" s="260"/>
      <c r="F53" s="260"/>
      <c r="G53" s="260"/>
    </row>
    <row r="54" spans="1:7" ht="12.75">
      <c r="A54" s="260"/>
      <c r="B54" s="260"/>
      <c r="C54" s="260"/>
      <c r="D54" s="260"/>
      <c r="E54" s="260"/>
      <c r="F54" s="260"/>
      <c r="G54" s="260"/>
    </row>
    <row r="55" spans="1:7" ht="12.75">
      <c r="A55" s="260"/>
      <c r="B55" s="260"/>
      <c r="C55" s="260"/>
      <c r="D55" s="260"/>
      <c r="E55" s="260"/>
      <c r="F55" s="260"/>
      <c r="G55" s="260"/>
    </row>
    <row r="56" spans="1:7" ht="12.75">
      <c r="A56" s="260"/>
      <c r="B56" s="260"/>
      <c r="C56" s="260"/>
      <c r="D56" s="260"/>
      <c r="E56" s="260"/>
      <c r="F56" s="260"/>
      <c r="G56" s="260"/>
    </row>
    <row r="57" spans="1:4" ht="12.75">
      <c r="A57" s="307"/>
      <c r="B57" s="307"/>
      <c r="C57" s="307"/>
      <c r="D57" s="307"/>
    </row>
    <row r="58" spans="1:4" ht="12.75">
      <c r="A58" s="307"/>
      <c r="B58" s="307"/>
      <c r="C58" s="307"/>
      <c r="D58" s="307"/>
    </row>
    <row r="59" spans="1:4" ht="12.75">
      <c r="A59" s="307"/>
      <c r="B59" s="307"/>
      <c r="C59" s="307"/>
      <c r="D59" s="307"/>
    </row>
    <row r="60" spans="1:4" ht="12.75">
      <c r="A60" s="307"/>
      <c r="B60" s="307"/>
      <c r="C60" s="307"/>
      <c r="D60" s="307"/>
    </row>
    <row r="61" spans="1:4" ht="12.75">
      <c r="A61" s="307"/>
      <c r="B61" s="307"/>
      <c r="C61" s="307"/>
      <c r="D61" s="307"/>
    </row>
    <row r="62" spans="1:4" ht="12.75">
      <c r="A62" s="307"/>
      <c r="B62" s="307"/>
      <c r="C62" s="307"/>
      <c r="D62" s="307"/>
    </row>
    <row r="63" spans="1:4" ht="12.75">
      <c r="A63" s="307"/>
      <c r="B63" s="307"/>
      <c r="C63" s="307"/>
      <c r="D63" s="307"/>
    </row>
  </sheetData>
  <mergeCells count="11">
    <mergeCell ref="B33:C34"/>
    <mergeCell ref="E33:F34"/>
    <mergeCell ref="A27:A29"/>
    <mergeCell ref="B27:D27"/>
    <mergeCell ref="E27:G27"/>
    <mergeCell ref="A1:G1"/>
    <mergeCell ref="A4:G4"/>
    <mergeCell ref="A6:G6"/>
    <mergeCell ref="A14:A16"/>
    <mergeCell ref="B14:D14"/>
    <mergeCell ref="A8:G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34">
      <selection activeCell="G31" sqref="G31"/>
    </sheetView>
  </sheetViews>
  <sheetFormatPr defaultColWidth="9.00390625" defaultRowHeight="12.75"/>
  <cols>
    <col min="1" max="1" width="10.375" style="313" customWidth="1"/>
    <col min="2" max="2" width="48.875" style="313" customWidth="1"/>
    <col min="3" max="3" width="9.00390625" style="373" customWidth="1"/>
    <col min="4" max="6" width="10.75390625" style="313" customWidth="1"/>
    <col min="7" max="8" width="11.375" style="377" customWidth="1"/>
    <col min="9" max="16384" width="11.375" style="313" customWidth="1"/>
  </cols>
  <sheetData>
    <row r="1" spans="1:11" ht="15">
      <c r="A1" s="308"/>
      <c r="B1" s="309"/>
      <c r="C1" s="309"/>
      <c r="D1" s="310" t="s">
        <v>594</v>
      </c>
      <c r="E1" s="309"/>
      <c r="F1" s="309"/>
      <c r="G1" s="311"/>
      <c r="H1" s="311"/>
      <c r="I1" s="312"/>
      <c r="J1" s="312"/>
      <c r="K1" s="312"/>
    </row>
    <row r="2" spans="1:11" ht="15">
      <c r="A2" s="308"/>
      <c r="B2" s="309"/>
      <c r="C2" s="309"/>
      <c r="D2" s="310" t="s">
        <v>595</v>
      </c>
      <c r="E2" s="309"/>
      <c r="F2" s="309"/>
      <c r="G2" s="311"/>
      <c r="H2" s="311"/>
      <c r="I2" s="312"/>
      <c r="J2" s="312"/>
      <c r="K2" s="312"/>
    </row>
    <row r="3" spans="1:11" ht="15">
      <c r="A3" s="314"/>
      <c r="B3" s="314"/>
      <c r="C3" s="314"/>
      <c r="D3" s="314"/>
      <c r="E3" s="314"/>
      <c r="F3" s="314"/>
      <c r="G3" s="311"/>
      <c r="H3" s="311"/>
      <c r="I3" s="315"/>
      <c r="J3" s="315"/>
      <c r="K3" s="312"/>
    </row>
    <row r="4" spans="1:11" ht="12" customHeight="1">
      <c r="A4" s="316" t="s">
        <v>247</v>
      </c>
      <c r="B4" s="317" t="s">
        <v>596</v>
      </c>
      <c r="C4" s="318" t="s">
        <v>597</v>
      </c>
      <c r="D4" s="319" t="s">
        <v>598</v>
      </c>
      <c r="E4" s="320" t="s">
        <v>599</v>
      </c>
      <c r="F4" s="321" t="s">
        <v>600</v>
      </c>
      <c r="G4" s="322"/>
      <c r="H4" s="311"/>
      <c r="I4" s="315"/>
      <c r="J4" s="315"/>
      <c r="K4" s="312"/>
    </row>
    <row r="5" spans="1:11" ht="12" customHeight="1">
      <c r="A5" s="323"/>
      <c r="B5" s="324"/>
      <c r="C5" s="324"/>
      <c r="D5" s="325" t="s">
        <v>601</v>
      </c>
      <c r="E5" s="326" t="s">
        <v>602</v>
      </c>
      <c r="F5" s="327" t="s">
        <v>602</v>
      </c>
      <c r="G5" s="322"/>
      <c r="H5" s="311"/>
      <c r="I5" s="315"/>
      <c r="J5" s="315"/>
      <c r="K5" s="312"/>
    </row>
    <row r="6" spans="1:11" ht="15" customHeight="1">
      <c r="A6" s="328" t="s">
        <v>316</v>
      </c>
      <c r="B6" s="329" t="s">
        <v>603</v>
      </c>
      <c r="C6" s="320"/>
      <c r="D6" s="330"/>
      <c r="E6" s="330"/>
      <c r="F6" s="331"/>
      <c r="G6" s="311"/>
      <c r="H6" s="311"/>
      <c r="I6" s="315"/>
      <c r="J6" s="315"/>
      <c r="K6" s="312"/>
    </row>
    <row r="7" spans="1:11" ht="15" customHeight="1">
      <c r="A7" s="328"/>
      <c r="B7" s="332" t="s">
        <v>604</v>
      </c>
      <c r="C7" s="333" t="s">
        <v>605</v>
      </c>
      <c r="D7" s="334">
        <f>F7/1.2</f>
        <v>5.833333333333334</v>
      </c>
      <c r="E7" s="334">
        <f>D7*20%</f>
        <v>1.1666666666666667</v>
      </c>
      <c r="F7" s="335">
        <v>7</v>
      </c>
      <c r="G7" s="311"/>
      <c r="H7" s="311"/>
      <c r="I7" s="315"/>
      <c r="J7" s="315"/>
      <c r="K7" s="312"/>
    </row>
    <row r="8" spans="1:11" ht="15" customHeight="1">
      <c r="A8" s="328"/>
      <c r="B8" s="332" t="s">
        <v>606</v>
      </c>
      <c r="C8" s="333" t="s">
        <v>607</v>
      </c>
      <c r="D8" s="334">
        <f>F8/1.2</f>
        <v>6.666666666666667</v>
      </c>
      <c r="E8" s="334">
        <f>D8*20%</f>
        <v>1.3333333333333335</v>
      </c>
      <c r="F8" s="335">
        <v>8</v>
      </c>
      <c r="G8" s="311"/>
      <c r="H8" s="311"/>
      <c r="I8" s="311"/>
      <c r="J8" s="311"/>
      <c r="K8" s="312"/>
    </row>
    <row r="9" spans="1:11" ht="15" customHeight="1">
      <c r="A9" s="328"/>
      <c r="B9" s="336" t="s">
        <v>608</v>
      </c>
      <c r="C9" s="333"/>
      <c r="D9" s="334"/>
      <c r="E9" s="334"/>
      <c r="F9" s="335"/>
      <c r="G9" s="311"/>
      <c r="H9" s="311"/>
      <c r="I9" s="311"/>
      <c r="J9" s="311"/>
      <c r="K9" s="312"/>
    </row>
    <row r="10" spans="1:11" ht="15" customHeight="1">
      <c r="A10" s="328"/>
      <c r="B10" s="336" t="s">
        <v>609</v>
      </c>
      <c r="C10" s="333"/>
      <c r="D10" s="334"/>
      <c r="E10" s="334"/>
      <c r="F10" s="335"/>
      <c r="G10" s="311"/>
      <c r="H10" s="311"/>
      <c r="I10" s="311"/>
      <c r="J10" s="311"/>
      <c r="K10" s="312"/>
    </row>
    <row r="11" spans="1:11" ht="15" customHeight="1">
      <c r="A11" s="328"/>
      <c r="B11" s="336" t="s">
        <v>610</v>
      </c>
      <c r="C11" s="333"/>
      <c r="D11" s="334"/>
      <c r="E11" s="334"/>
      <c r="F11" s="335"/>
      <c r="G11" s="311"/>
      <c r="H11" s="311"/>
      <c r="I11" s="311"/>
      <c r="J11" s="311"/>
      <c r="K11" s="312"/>
    </row>
    <row r="12" spans="1:11" ht="15" customHeight="1">
      <c r="A12" s="328"/>
      <c r="B12" s="332" t="s">
        <v>611</v>
      </c>
      <c r="C12" s="333" t="s">
        <v>607</v>
      </c>
      <c r="D12" s="334">
        <f>F12/1.2</f>
        <v>8.333333333333334</v>
      </c>
      <c r="E12" s="334">
        <f>D12*20%</f>
        <v>1.666666666666667</v>
      </c>
      <c r="F12" s="335">
        <v>10</v>
      </c>
      <c r="G12" s="311"/>
      <c r="H12" s="311"/>
      <c r="I12" s="311"/>
      <c r="J12" s="311"/>
      <c r="K12" s="312"/>
    </row>
    <row r="13" spans="1:11" ht="15" customHeight="1">
      <c r="A13" s="328"/>
      <c r="B13" s="336" t="s">
        <v>612</v>
      </c>
      <c r="C13" s="333"/>
      <c r="D13" s="334"/>
      <c r="E13" s="334"/>
      <c r="F13" s="335"/>
      <c r="G13" s="311"/>
      <c r="H13" s="311"/>
      <c r="I13" s="311"/>
      <c r="J13" s="311"/>
      <c r="K13" s="312"/>
    </row>
    <row r="14" spans="1:11" ht="15" customHeight="1">
      <c r="A14" s="328"/>
      <c r="B14" s="336" t="s">
        <v>613</v>
      </c>
      <c r="C14" s="333"/>
      <c r="D14" s="334"/>
      <c r="E14" s="334"/>
      <c r="F14" s="335"/>
      <c r="G14" s="311"/>
      <c r="H14" s="311"/>
      <c r="I14" s="311"/>
      <c r="J14" s="311"/>
      <c r="K14" s="312"/>
    </row>
    <row r="15" spans="1:11" ht="15" customHeight="1">
      <c r="A15" s="328"/>
      <c r="B15" s="336" t="s">
        <v>614</v>
      </c>
      <c r="C15" s="333"/>
      <c r="D15" s="334"/>
      <c r="E15" s="334"/>
      <c r="F15" s="335"/>
      <c r="G15" s="311"/>
      <c r="H15" s="311"/>
      <c r="I15" s="311"/>
      <c r="J15" s="311"/>
      <c r="K15" s="312"/>
    </row>
    <row r="16" spans="1:11" ht="15" customHeight="1">
      <c r="A16" s="328"/>
      <c r="B16" s="332" t="s">
        <v>615</v>
      </c>
      <c r="C16" s="333" t="s">
        <v>616</v>
      </c>
      <c r="D16" s="334">
        <f>F16/1.2</f>
        <v>12.5</v>
      </c>
      <c r="E16" s="334">
        <f>D16*20%</f>
        <v>2.5</v>
      </c>
      <c r="F16" s="335">
        <v>15</v>
      </c>
      <c r="G16" s="311"/>
      <c r="H16" s="311"/>
      <c r="I16" s="311"/>
      <c r="J16" s="311"/>
      <c r="K16" s="312"/>
    </row>
    <row r="17" spans="1:11" ht="15" customHeight="1">
      <c r="A17" s="328"/>
      <c r="B17" s="336" t="s">
        <v>617</v>
      </c>
      <c r="C17" s="333"/>
      <c r="D17" s="334"/>
      <c r="E17" s="334"/>
      <c r="F17" s="335"/>
      <c r="G17" s="311"/>
      <c r="H17" s="311"/>
      <c r="I17" s="311"/>
      <c r="J17" s="311"/>
      <c r="K17" s="312"/>
    </row>
    <row r="18" spans="1:11" ht="15" customHeight="1">
      <c r="A18" s="328"/>
      <c r="B18" s="332" t="s">
        <v>618</v>
      </c>
      <c r="C18" s="333" t="s">
        <v>619</v>
      </c>
      <c r="D18" s="334">
        <f aca="true" t="shared" si="0" ref="D18:D23">F18/1.2</f>
        <v>1.6666666666666667</v>
      </c>
      <c r="E18" s="334">
        <f aca="true" t="shared" si="1" ref="E18:E23">D18*20%</f>
        <v>0.33333333333333337</v>
      </c>
      <c r="F18" s="335">
        <v>2</v>
      </c>
      <c r="G18" s="311"/>
      <c r="H18" s="311"/>
      <c r="I18" s="311"/>
      <c r="J18" s="311"/>
      <c r="K18" s="312"/>
    </row>
    <row r="19" spans="1:11" ht="15" customHeight="1">
      <c r="A19" s="328"/>
      <c r="B19" s="332" t="s">
        <v>620</v>
      </c>
      <c r="C19" s="333" t="s">
        <v>607</v>
      </c>
      <c r="D19" s="334">
        <f t="shared" si="0"/>
        <v>7.5</v>
      </c>
      <c r="E19" s="334">
        <f t="shared" si="1"/>
        <v>1.5</v>
      </c>
      <c r="F19" s="335">
        <v>9</v>
      </c>
      <c r="G19" s="311"/>
      <c r="H19" s="311"/>
      <c r="I19" s="311"/>
      <c r="J19" s="311"/>
      <c r="K19" s="312"/>
    </row>
    <row r="20" spans="1:11" ht="15" customHeight="1">
      <c r="A20" s="328"/>
      <c r="B20" s="332" t="s">
        <v>621</v>
      </c>
      <c r="C20" s="333" t="s">
        <v>607</v>
      </c>
      <c r="D20" s="334">
        <f t="shared" si="0"/>
        <v>9.166666666666668</v>
      </c>
      <c r="E20" s="334">
        <f t="shared" si="1"/>
        <v>1.8333333333333337</v>
      </c>
      <c r="F20" s="335">
        <v>11</v>
      </c>
      <c r="G20" s="311"/>
      <c r="H20" s="311"/>
      <c r="I20" s="311"/>
      <c r="J20" s="311"/>
      <c r="K20" s="312"/>
    </row>
    <row r="21" spans="1:11" ht="15" customHeight="1">
      <c r="A21" s="328"/>
      <c r="B21" s="332" t="s">
        <v>622</v>
      </c>
      <c r="C21" s="333" t="s">
        <v>623</v>
      </c>
      <c r="D21" s="334">
        <f t="shared" si="0"/>
        <v>9.166666666666668</v>
      </c>
      <c r="E21" s="334">
        <f t="shared" si="1"/>
        <v>1.8333333333333337</v>
      </c>
      <c r="F21" s="335">
        <v>11</v>
      </c>
      <c r="G21" s="311"/>
      <c r="H21" s="311"/>
      <c r="I21" s="311"/>
      <c r="J21" s="311"/>
      <c r="K21" s="312"/>
    </row>
    <row r="22" spans="1:11" ht="15" customHeight="1">
      <c r="A22" s="328"/>
      <c r="B22" s="332" t="s">
        <v>624</v>
      </c>
      <c r="C22" s="333" t="s">
        <v>623</v>
      </c>
      <c r="D22" s="334">
        <f t="shared" si="0"/>
        <v>9.166666666666668</v>
      </c>
      <c r="E22" s="334">
        <f t="shared" si="1"/>
        <v>1.8333333333333337</v>
      </c>
      <c r="F22" s="335">
        <v>11</v>
      </c>
      <c r="G22" s="311"/>
      <c r="H22" s="311"/>
      <c r="I22" s="311"/>
      <c r="J22" s="311"/>
      <c r="K22" s="312"/>
    </row>
    <row r="23" spans="1:11" ht="15" customHeight="1">
      <c r="A23" s="328"/>
      <c r="B23" s="332" t="s">
        <v>625</v>
      </c>
      <c r="C23" s="333" t="s">
        <v>623</v>
      </c>
      <c r="D23" s="334">
        <f t="shared" si="0"/>
        <v>11.666666666666668</v>
      </c>
      <c r="E23" s="334">
        <f t="shared" si="1"/>
        <v>2.3333333333333335</v>
      </c>
      <c r="F23" s="335">
        <v>14</v>
      </c>
      <c r="G23" s="311"/>
      <c r="H23" s="311"/>
      <c r="I23" s="311"/>
      <c r="J23" s="311"/>
      <c r="K23" s="312"/>
    </row>
    <row r="24" spans="1:11" ht="15" customHeight="1">
      <c r="A24" s="328"/>
      <c r="B24" s="332" t="s">
        <v>626</v>
      </c>
      <c r="C24" s="333" t="s">
        <v>623</v>
      </c>
      <c r="D24" s="334">
        <f>F24/1.19</f>
        <v>10.92436974789916</v>
      </c>
      <c r="E24" s="334">
        <f>D24*19%</f>
        <v>2.0756302521008405</v>
      </c>
      <c r="F24" s="335">
        <v>13</v>
      </c>
      <c r="G24" s="311"/>
      <c r="H24" s="311"/>
      <c r="I24" s="311"/>
      <c r="J24" s="311"/>
      <c r="K24" s="312"/>
    </row>
    <row r="25" spans="1:11" ht="15" customHeight="1">
      <c r="A25" s="328"/>
      <c r="B25" s="332" t="s">
        <v>627</v>
      </c>
      <c r="C25" s="333" t="s">
        <v>623</v>
      </c>
      <c r="D25" s="334">
        <f>F25/1.19</f>
        <v>10.92436974789916</v>
      </c>
      <c r="E25" s="334">
        <f>D25*19%</f>
        <v>2.0756302521008405</v>
      </c>
      <c r="F25" s="335">
        <v>13</v>
      </c>
      <c r="G25" s="311"/>
      <c r="H25" s="311"/>
      <c r="I25" s="311"/>
      <c r="J25" s="311"/>
      <c r="K25" s="312"/>
    </row>
    <row r="26" spans="1:11" ht="15" customHeight="1">
      <c r="A26" s="328"/>
      <c r="B26" s="332"/>
      <c r="C26" s="333"/>
      <c r="D26" s="334"/>
      <c r="E26" s="334"/>
      <c r="F26" s="335"/>
      <c r="G26" s="311"/>
      <c r="H26" s="311"/>
      <c r="I26" s="311"/>
      <c r="J26" s="311"/>
      <c r="K26" s="312"/>
    </row>
    <row r="27" spans="1:11" ht="15" customHeight="1">
      <c r="A27" s="328"/>
      <c r="B27" s="332" t="s">
        <v>628</v>
      </c>
      <c r="C27" s="333"/>
      <c r="D27" s="334"/>
      <c r="E27" s="334"/>
      <c r="F27" s="335"/>
      <c r="G27" s="311"/>
      <c r="H27" s="311"/>
      <c r="I27" s="311"/>
      <c r="J27" s="311"/>
      <c r="K27" s="312"/>
    </row>
    <row r="28" spans="1:11" ht="15" customHeight="1">
      <c r="A28" s="328"/>
      <c r="B28" s="337" t="s">
        <v>629</v>
      </c>
      <c r="C28" s="333" t="s">
        <v>630</v>
      </c>
      <c r="D28" s="334">
        <f>F28/1.2</f>
        <v>5</v>
      </c>
      <c r="E28" s="334">
        <f>D28*20%</f>
        <v>1</v>
      </c>
      <c r="F28" s="335">
        <v>6</v>
      </c>
      <c r="G28" s="311"/>
      <c r="H28" s="311"/>
      <c r="I28" s="311"/>
      <c r="J28" s="311"/>
      <c r="K28" s="312"/>
    </row>
    <row r="29" spans="1:11" ht="15" customHeight="1">
      <c r="A29" s="328"/>
      <c r="B29" s="337" t="s">
        <v>631</v>
      </c>
      <c r="C29" s="333" t="s">
        <v>630</v>
      </c>
      <c r="D29" s="334">
        <f>F29/1.2</f>
        <v>2.5</v>
      </c>
      <c r="E29" s="334">
        <f>D29*20%</f>
        <v>0.5</v>
      </c>
      <c r="F29" s="335">
        <v>3</v>
      </c>
      <c r="G29" s="311"/>
      <c r="H29" s="311"/>
      <c r="I29" s="311"/>
      <c r="J29" s="311"/>
      <c r="K29" s="312"/>
    </row>
    <row r="30" spans="1:11" ht="15" customHeight="1">
      <c r="A30" s="328"/>
      <c r="B30" s="337" t="s">
        <v>632</v>
      </c>
      <c r="C30" s="333"/>
      <c r="D30" s="334"/>
      <c r="E30" s="334"/>
      <c r="F30" s="335"/>
      <c r="G30" s="311"/>
      <c r="H30" s="311"/>
      <c r="I30" s="311"/>
      <c r="J30" s="311"/>
      <c r="K30" s="312"/>
    </row>
    <row r="31" spans="1:11" ht="15" customHeight="1">
      <c r="A31" s="328"/>
      <c r="B31" s="337" t="s">
        <v>668</v>
      </c>
      <c r="C31" s="333" t="s">
        <v>633</v>
      </c>
      <c r="D31" s="334">
        <f>F31/1.2</f>
        <v>16.666666666666668</v>
      </c>
      <c r="E31" s="334">
        <f>D31*20%</f>
        <v>3.333333333333334</v>
      </c>
      <c r="F31" s="335">
        <v>20</v>
      </c>
      <c r="G31" s="311"/>
      <c r="H31" s="311"/>
      <c r="I31" s="311"/>
      <c r="J31" s="311"/>
      <c r="K31" s="312"/>
    </row>
    <row r="32" spans="1:11" ht="15" customHeight="1">
      <c r="A32" s="328"/>
      <c r="B32" s="338" t="s">
        <v>634</v>
      </c>
      <c r="C32" s="333"/>
      <c r="D32" s="334"/>
      <c r="E32" s="334"/>
      <c r="F32" s="335"/>
      <c r="G32" s="311"/>
      <c r="H32" s="311"/>
      <c r="I32" s="311"/>
      <c r="J32" s="311"/>
      <c r="K32" s="312"/>
    </row>
    <row r="33" spans="1:11" ht="15" customHeight="1">
      <c r="A33" s="328"/>
      <c r="B33" s="337"/>
      <c r="C33" s="333"/>
      <c r="D33" s="334"/>
      <c r="E33" s="334"/>
      <c r="F33" s="335"/>
      <c r="G33" s="311"/>
      <c r="H33" s="311"/>
      <c r="I33" s="311"/>
      <c r="J33" s="311"/>
      <c r="K33" s="312"/>
    </row>
    <row r="34" spans="1:11" ht="15" customHeight="1">
      <c r="A34" s="328" t="s">
        <v>635</v>
      </c>
      <c r="B34" s="329" t="s">
        <v>636</v>
      </c>
      <c r="C34" s="333"/>
      <c r="D34" s="334"/>
      <c r="E34" s="334"/>
      <c r="F34" s="335"/>
      <c r="G34" s="311"/>
      <c r="H34" s="311"/>
      <c r="I34" s="311"/>
      <c r="J34" s="311"/>
      <c r="K34" s="312"/>
    </row>
    <row r="35" spans="1:11" ht="15" customHeight="1">
      <c r="A35" s="339"/>
      <c r="B35" s="340" t="s">
        <v>637</v>
      </c>
      <c r="C35" s="341" t="s">
        <v>638</v>
      </c>
      <c r="D35" s="334">
        <f>F35/1.2</f>
        <v>1.6666666666666667</v>
      </c>
      <c r="E35" s="334">
        <f>D35*20%</f>
        <v>0.33333333333333337</v>
      </c>
      <c r="F35" s="335">
        <v>2</v>
      </c>
      <c r="G35" s="315"/>
      <c r="H35" s="315"/>
      <c r="I35" s="311"/>
      <c r="J35" s="311"/>
      <c r="K35" s="312"/>
    </row>
    <row r="36" spans="1:11" ht="15" customHeight="1">
      <c r="A36" s="339"/>
      <c r="B36" s="340" t="s">
        <v>639</v>
      </c>
      <c r="C36" s="341" t="s">
        <v>640</v>
      </c>
      <c r="D36" s="334">
        <f>F36/1.2</f>
        <v>1.6666666666666667</v>
      </c>
      <c r="E36" s="334">
        <f>D36*20%</f>
        <v>0.33333333333333337</v>
      </c>
      <c r="F36" s="335">
        <v>2</v>
      </c>
      <c r="G36" s="315"/>
      <c r="H36" s="315"/>
      <c r="I36" s="311"/>
      <c r="J36" s="311"/>
      <c r="K36" s="312"/>
    </row>
    <row r="37" spans="1:11" ht="15" customHeight="1">
      <c r="A37" s="339"/>
      <c r="B37" s="340" t="s">
        <v>641</v>
      </c>
      <c r="C37" s="341" t="s">
        <v>642</v>
      </c>
      <c r="D37" s="334">
        <f>F37/1.2</f>
        <v>1.25</v>
      </c>
      <c r="E37" s="334">
        <f>D37*20%</f>
        <v>0.25</v>
      </c>
      <c r="F37" s="335">
        <v>1.5</v>
      </c>
      <c r="G37" s="315"/>
      <c r="H37" s="315"/>
      <c r="I37" s="311"/>
      <c r="J37" s="311"/>
      <c r="K37" s="312"/>
    </row>
    <row r="38" spans="1:11" ht="15" customHeight="1">
      <c r="A38" s="328"/>
      <c r="B38" s="337" t="s">
        <v>643</v>
      </c>
      <c r="C38" s="333" t="s">
        <v>638</v>
      </c>
      <c r="D38" s="334">
        <f>F38/1.2</f>
        <v>0.8333333333333334</v>
      </c>
      <c r="E38" s="334">
        <f>D38*20%</f>
        <v>0.16666666666666669</v>
      </c>
      <c r="F38" s="335">
        <v>1</v>
      </c>
      <c r="G38" s="311"/>
      <c r="H38" s="315"/>
      <c r="I38" s="311"/>
      <c r="J38" s="311"/>
      <c r="K38" s="312"/>
    </row>
    <row r="39" spans="1:11" ht="15" customHeight="1">
      <c r="A39" s="339"/>
      <c r="B39" s="340"/>
      <c r="C39" s="342"/>
      <c r="D39" s="334"/>
      <c r="E39" s="334"/>
      <c r="F39" s="335"/>
      <c r="G39" s="315"/>
      <c r="H39" s="315"/>
      <c r="I39" s="311"/>
      <c r="J39" s="311"/>
      <c r="K39" s="312"/>
    </row>
    <row r="40" spans="1:11" ht="15" customHeight="1">
      <c r="A40" s="339" t="s">
        <v>317</v>
      </c>
      <c r="B40" s="343" t="s">
        <v>644</v>
      </c>
      <c r="C40" s="342"/>
      <c r="D40" s="334"/>
      <c r="E40" s="334"/>
      <c r="F40" s="335"/>
      <c r="G40" s="315"/>
      <c r="H40" s="315"/>
      <c r="I40" s="311"/>
      <c r="J40" s="311"/>
      <c r="K40" s="312"/>
    </row>
    <row r="41" spans="1:11" ht="15" customHeight="1">
      <c r="A41" s="339"/>
      <c r="B41" s="337" t="s">
        <v>645</v>
      </c>
      <c r="C41" s="333" t="s">
        <v>642</v>
      </c>
      <c r="D41" s="334">
        <f>F41/1.2</f>
        <v>5.833333333333334</v>
      </c>
      <c r="E41" s="334">
        <f>D41*20%</f>
        <v>1.1666666666666667</v>
      </c>
      <c r="F41" s="335">
        <v>7</v>
      </c>
      <c r="G41" s="315"/>
      <c r="H41" s="315"/>
      <c r="I41" s="311"/>
      <c r="J41" s="311"/>
      <c r="K41" s="312"/>
    </row>
    <row r="42" spans="1:11" ht="15" customHeight="1">
      <c r="A42" s="339"/>
      <c r="B42" s="340" t="s">
        <v>646</v>
      </c>
      <c r="C42" s="341" t="s">
        <v>642</v>
      </c>
      <c r="D42" s="334">
        <f>F42/1.2</f>
        <v>29.166666666666668</v>
      </c>
      <c r="E42" s="334">
        <f>D42*20%</f>
        <v>5.833333333333334</v>
      </c>
      <c r="F42" s="335">
        <v>35</v>
      </c>
      <c r="G42" s="315"/>
      <c r="H42" s="315"/>
      <c r="I42" s="311"/>
      <c r="J42" s="311"/>
      <c r="K42" s="312"/>
    </row>
    <row r="43" spans="1:11" ht="15" customHeight="1">
      <c r="A43" s="339"/>
      <c r="B43" s="340" t="s">
        <v>647</v>
      </c>
      <c r="C43" s="341" t="s">
        <v>642</v>
      </c>
      <c r="D43" s="334">
        <f>F43/1.2</f>
        <v>5.833333333333334</v>
      </c>
      <c r="E43" s="334">
        <f>D43*20%</f>
        <v>1.1666666666666667</v>
      </c>
      <c r="F43" s="335">
        <v>7</v>
      </c>
      <c r="G43" s="315"/>
      <c r="H43" s="315"/>
      <c r="I43" s="311"/>
      <c r="J43" s="311"/>
      <c r="K43" s="312"/>
    </row>
    <row r="44" spans="1:11" ht="15" customHeight="1">
      <c r="A44" s="339"/>
      <c r="B44" s="340" t="s">
        <v>648</v>
      </c>
      <c r="C44" s="341" t="s">
        <v>642</v>
      </c>
      <c r="D44" s="344">
        <f>F44/1.2</f>
        <v>10</v>
      </c>
      <c r="E44" s="334">
        <f>D44*20%</f>
        <v>2</v>
      </c>
      <c r="F44" s="335">
        <v>12</v>
      </c>
      <c r="G44" s="315"/>
      <c r="H44" s="315"/>
      <c r="I44" s="311"/>
      <c r="J44" s="311"/>
      <c r="K44" s="312"/>
    </row>
    <row r="45" spans="1:11" ht="15" customHeight="1">
      <c r="A45" s="339"/>
      <c r="B45" s="340" t="s">
        <v>649</v>
      </c>
      <c r="C45" s="341" t="s">
        <v>642</v>
      </c>
      <c r="D45" s="344">
        <f>F45/1.2</f>
        <v>20</v>
      </c>
      <c r="E45" s="334">
        <f>D45*20%</f>
        <v>4</v>
      </c>
      <c r="F45" s="335">
        <v>24</v>
      </c>
      <c r="G45" s="315"/>
      <c r="H45" s="315"/>
      <c r="I45" s="311"/>
      <c r="J45" s="311"/>
      <c r="K45" s="312"/>
    </row>
    <row r="46" spans="1:11" ht="15" customHeight="1">
      <c r="A46" s="339"/>
      <c r="B46" s="340"/>
      <c r="C46" s="341"/>
      <c r="D46" s="344"/>
      <c r="E46" s="334"/>
      <c r="F46" s="335"/>
      <c r="G46" s="315"/>
      <c r="H46" s="315"/>
      <c r="I46" s="311"/>
      <c r="J46" s="311"/>
      <c r="K46" s="312"/>
    </row>
    <row r="47" spans="1:11" ht="15" customHeight="1">
      <c r="A47" s="339" t="s">
        <v>650</v>
      </c>
      <c r="B47" s="343" t="s">
        <v>651</v>
      </c>
      <c r="C47" s="341"/>
      <c r="D47" s="344"/>
      <c r="E47" s="334"/>
      <c r="F47" s="335"/>
      <c r="G47" s="315"/>
      <c r="H47" s="315"/>
      <c r="I47" s="311"/>
      <c r="J47" s="311"/>
      <c r="K47" s="312"/>
    </row>
    <row r="48" spans="1:11" ht="15" customHeight="1">
      <c r="A48" s="339"/>
      <c r="B48" s="340" t="s">
        <v>652</v>
      </c>
      <c r="C48" s="341" t="s">
        <v>630</v>
      </c>
      <c r="D48" s="344">
        <f>F48/1.2</f>
        <v>0.8333333333333334</v>
      </c>
      <c r="E48" s="334">
        <f>D48*20%</f>
        <v>0.16666666666666669</v>
      </c>
      <c r="F48" s="335">
        <v>1</v>
      </c>
      <c r="G48" s="315"/>
      <c r="H48" s="315"/>
      <c r="I48" s="311"/>
      <c r="J48" s="311"/>
      <c r="K48" s="312"/>
    </row>
    <row r="49" spans="1:15" ht="15" customHeight="1">
      <c r="A49" s="339"/>
      <c r="B49" s="340"/>
      <c r="C49" s="342"/>
      <c r="D49" s="328"/>
      <c r="E49" s="337"/>
      <c r="F49" s="335"/>
      <c r="G49" s="315"/>
      <c r="H49" s="315"/>
      <c r="I49" s="311"/>
      <c r="J49" s="311"/>
      <c r="K49" s="312"/>
      <c r="L49" s="312"/>
      <c r="M49" s="312"/>
      <c r="N49" s="312"/>
      <c r="O49" s="312"/>
    </row>
    <row r="50" spans="1:15" ht="15" customHeight="1">
      <c r="A50" s="339" t="s">
        <v>317</v>
      </c>
      <c r="B50" s="343" t="s">
        <v>653</v>
      </c>
      <c r="C50" s="342"/>
      <c r="D50" s="345"/>
      <c r="E50" s="346"/>
      <c r="F50" s="347"/>
      <c r="G50" s="315"/>
      <c r="H50" s="315"/>
      <c r="I50" s="311"/>
      <c r="J50" s="311"/>
      <c r="K50" s="312"/>
      <c r="L50" s="312"/>
      <c r="M50" s="312"/>
      <c r="N50" s="312"/>
      <c r="O50" s="312"/>
    </row>
    <row r="51" spans="1:15" ht="15" customHeight="1">
      <c r="A51" s="339"/>
      <c r="B51" s="348" t="s">
        <v>654</v>
      </c>
      <c r="C51" s="342"/>
      <c r="D51" s="349"/>
      <c r="E51" s="350"/>
      <c r="F51" s="351"/>
      <c r="G51" s="315"/>
      <c r="H51" s="315"/>
      <c r="I51" s="311"/>
      <c r="J51" s="311"/>
      <c r="K51" s="312"/>
      <c r="L51" s="312"/>
      <c r="M51" s="312"/>
      <c r="N51" s="312"/>
      <c r="O51" s="312"/>
    </row>
    <row r="52" spans="1:15" ht="15" customHeight="1">
      <c r="A52" s="339"/>
      <c r="B52" s="340" t="s">
        <v>655</v>
      </c>
      <c r="C52" s="341" t="s">
        <v>642</v>
      </c>
      <c r="D52" s="334">
        <f>F52/1.2</f>
        <v>10</v>
      </c>
      <c r="E52" s="334">
        <f>D52*20%</f>
        <v>2</v>
      </c>
      <c r="F52" s="335">
        <v>12</v>
      </c>
      <c r="G52" s="311"/>
      <c r="H52" s="311"/>
      <c r="I52" s="352"/>
      <c r="J52" s="353"/>
      <c r="K52" s="311"/>
      <c r="L52" s="311"/>
      <c r="M52" s="354"/>
      <c r="N52" s="353"/>
      <c r="O52" s="312"/>
    </row>
    <row r="53" spans="1:15" ht="15" customHeight="1">
      <c r="A53" s="339"/>
      <c r="B53" s="340" t="s">
        <v>656</v>
      </c>
      <c r="C53" s="341" t="s">
        <v>642</v>
      </c>
      <c r="D53" s="334">
        <f>F53/1.2</f>
        <v>12</v>
      </c>
      <c r="E53" s="334">
        <f>D53*20%</f>
        <v>2.4000000000000004</v>
      </c>
      <c r="F53" s="335">
        <v>14.4</v>
      </c>
      <c r="G53" s="315"/>
      <c r="H53" s="311"/>
      <c r="I53" s="311"/>
      <c r="J53" s="311"/>
      <c r="K53" s="311"/>
      <c r="L53" s="311"/>
      <c r="M53" s="354"/>
      <c r="N53" s="353"/>
      <c r="O53" s="312"/>
    </row>
    <row r="54" spans="1:15" ht="15" customHeight="1">
      <c r="A54" s="339"/>
      <c r="B54" s="340" t="s">
        <v>657</v>
      </c>
      <c r="C54" s="341" t="s">
        <v>642</v>
      </c>
      <c r="D54" s="334">
        <f>F54/1.2</f>
        <v>12</v>
      </c>
      <c r="E54" s="334">
        <f>D54*20%</f>
        <v>2.4000000000000004</v>
      </c>
      <c r="F54" s="335">
        <v>14.4</v>
      </c>
      <c r="G54" s="315"/>
      <c r="H54" s="311"/>
      <c r="I54" s="311"/>
      <c r="J54" s="311"/>
      <c r="K54" s="312"/>
      <c r="L54" s="312"/>
      <c r="M54" s="312"/>
      <c r="N54" s="312"/>
      <c r="O54" s="312"/>
    </row>
    <row r="55" spans="1:15" ht="15" customHeight="1">
      <c r="A55" s="339"/>
      <c r="B55" s="348" t="s">
        <v>658</v>
      </c>
      <c r="C55" s="342"/>
      <c r="D55" s="337"/>
      <c r="E55" s="337"/>
      <c r="F55" s="335"/>
      <c r="G55" s="355"/>
      <c r="H55" s="356"/>
      <c r="I55" s="357"/>
      <c r="J55" s="357"/>
      <c r="K55" s="357"/>
      <c r="L55" s="312"/>
      <c r="M55" s="312"/>
      <c r="N55" s="312"/>
      <c r="O55" s="312"/>
    </row>
    <row r="56" spans="1:15" ht="15" customHeight="1">
      <c r="A56" s="339"/>
      <c r="B56" s="340" t="s">
        <v>659</v>
      </c>
      <c r="C56" s="341" t="s">
        <v>642</v>
      </c>
      <c r="D56" s="334">
        <f>F56/1.2</f>
        <v>5</v>
      </c>
      <c r="E56" s="334">
        <f>D56*20%</f>
        <v>1</v>
      </c>
      <c r="F56" s="335">
        <v>6</v>
      </c>
      <c r="G56" s="356"/>
      <c r="H56" s="356"/>
      <c r="I56" s="357"/>
      <c r="J56" s="357"/>
      <c r="K56" s="357"/>
      <c r="L56" s="312"/>
      <c r="M56" s="312"/>
      <c r="N56" s="312"/>
      <c r="O56" s="312"/>
    </row>
    <row r="57" spans="1:15" ht="15">
      <c r="A57" s="358"/>
      <c r="B57" s="359" t="s">
        <v>652</v>
      </c>
      <c r="C57" s="360" t="s">
        <v>630</v>
      </c>
      <c r="D57" s="361">
        <f>F57/1.2</f>
        <v>0.8333333333333334</v>
      </c>
      <c r="E57" s="361">
        <f>D57*20%</f>
        <v>0.16666666666666669</v>
      </c>
      <c r="F57" s="362">
        <v>1</v>
      </c>
      <c r="G57" s="315"/>
      <c r="H57" s="315"/>
      <c r="I57" s="312"/>
      <c r="J57" s="312"/>
      <c r="K57" s="312"/>
      <c r="L57" s="312"/>
      <c r="M57" s="312"/>
      <c r="N57" s="312"/>
      <c r="O57" s="312"/>
    </row>
    <row r="58" spans="1:15" ht="15">
      <c r="A58" s="363" t="s">
        <v>660</v>
      </c>
      <c r="B58" s="364"/>
      <c r="C58" s="365"/>
      <c r="D58" s="366"/>
      <c r="E58" s="366"/>
      <c r="F58" s="367"/>
      <c r="G58" s="315"/>
      <c r="H58" s="315"/>
      <c r="I58" s="312"/>
      <c r="J58" s="312"/>
      <c r="K58" s="312"/>
      <c r="L58" s="312"/>
      <c r="M58" s="312"/>
      <c r="N58" s="312"/>
      <c r="O58" s="312"/>
    </row>
    <row r="59" spans="1:15" ht="15">
      <c r="A59" s="339"/>
      <c r="B59" s="364" t="s">
        <v>661</v>
      </c>
      <c r="C59" s="365"/>
      <c r="D59" s="366"/>
      <c r="E59" s="366"/>
      <c r="F59" s="367"/>
      <c r="G59" s="315"/>
      <c r="H59" s="315"/>
      <c r="I59" s="312"/>
      <c r="J59" s="312"/>
      <c r="K59" s="312"/>
      <c r="L59" s="312"/>
      <c r="M59" s="312"/>
      <c r="N59" s="312"/>
      <c r="O59" s="312"/>
    </row>
    <row r="60" spans="1:15" ht="15">
      <c r="A60" s="339"/>
      <c r="B60" s="364" t="s">
        <v>662</v>
      </c>
      <c r="C60" s="365"/>
      <c r="D60" s="366"/>
      <c r="E60" s="366"/>
      <c r="F60" s="367"/>
      <c r="G60" s="315"/>
      <c r="H60" s="315"/>
      <c r="I60" s="312"/>
      <c r="J60" s="312"/>
      <c r="K60" s="312"/>
      <c r="L60" s="312"/>
      <c r="M60" s="312"/>
      <c r="N60" s="312"/>
      <c r="O60" s="312"/>
    </row>
    <row r="61" spans="1:15" ht="15">
      <c r="A61" s="339"/>
      <c r="B61" s="364" t="s">
        <v>663</v>
      </c>
      <c r="C61" s="365"/>
      <c r="D61" s="366"/>
      <c r="E61" s="366"/>
      <c r="F61" s="367"/>
      <c r="G61" s="315"/>
      <c r="H61" s="315"/>
      <c r="I61" s="312"/>
      <c r="J61" s="312"/>
      <c r="K61" s="312"/>
      <c r="L61" s="312"/>
      <c r="M61" s="312"/>
      <c r="N61" s="312"/>
      <c r="O61" s="312"/>
    </row>
    <row r="62" spans="1:15" ht="15">
      <c r="A62" s="358"/>
      <c r="B62" s="368" t="s">
        <v>664</v>
      </c>
      <c r="C62" s="369"/>
      <c r="D62" s="370"/>
      <c r="E62" s="371"/>
      <c r="F62" s="372"/>
      <c r="G62" s="315"/>
      <c r="H62" s="315"/>
      <c r="I62" s="312"/>
      <c r="J62" s="312"/>
      <c r="K62" s="312"/>
      <c r="L62" s="312"/>
      <c r="M62" s="312"/>
      <c r="N62" s="312"/>
      <c r="O62" s="312"/>
    </row>
    <row r="63" spans="1:9" ht="15">
      <c r="A63" s="373"/>
      <c r="B63" s="373"/>
      <c r="D63" s="373"/>
      <c r="E63" s="373"/>
      <c r="F63" s="374"/>
      <c r="G63" s="375"/>
      <c r="H63" s="375"/>
      <c r="I63" s="376"/>
    </row>
    <row r="64" spans="1:9" ht="15">
      <c r="A64" s="373"/>
      <c r="B64" s="373"/>
      <c r="D64" s="373"/>
      <c r="E64" s="373"/>
      <c r="F64" s="373"/>
      <c r="G64" s="375"/>
      <c r="H64" s="375"/>
      <c r="I64" s="376"/>
    </row>
    <row r="65" spans="1:9" ht="15">
      <c r="A65" s="364" t="s">
        <v>665</v>
      </c>
      <c r="B65" s="364"/>
      <c r="D65" s="373"/>
      <c r="E65" s="373"/>
      <c r="F65" s="373"/>
      <c r="G65" s="375"/>
      <c r="H65" s="375"/>
      <c r="I65" s="376"/>
    </row>
    <row r="66" spans="1:6" ht="15">
      <c r="A66" s="364"/>
      <c r="B66" s="364"/>
      <c r="D66" s="373"/>
      <c r="E66" s="373"/>
      <c r="F66" s="373"/>
    </row>
    <row r="67" spans="1:7" ht="15">
      <c r="A67" s="364" t="s">
        <v>666</v>
      </c>
      <c r="B67" s="364"/>
      <c r="C67" s="364"/>
      <c r="D67" s="364"/>
      <c r="E67" s="364"/>
      <c r="F67" s="364"/>
      <c r="G67" s="315"/>
    </row>
    <row r="68" spans="1:7" ht="15">
      <c r="A68" s="364"/>
      <c r="B68" s="364"/>
      <c r="C68" s="364"/>
      <c r="D68" s="364"/>
      <c r="E68" s="364"/>
      <c r="F68" s="364"/>
      <c r="G68" s="315"/>
    </row>
    <row r="69" spans="1:7" ht="15">
      <c r="A69" s="364" t="s">
        <v>667</v>
      </c>
      <c r="B69" s="364"/>
      <c r="C69" s="364"/>
      <c r="D69" s="364"/>
      <c r="E69" s="364"/>
      <c r="F69" s="364"/>
      <c r="G69" s="315"/>
    </row>
    <row r="70" spans="1:7" ht="15">
      <c r="A70" s="364"/>
      <c r="B70" s="364"/>
      <c r="C70" s="364"/>
      <c r="D70" s="364"/>
      <c r="E70" s="364"/>
      <c r="F70" s="378"/>
      <c r="G70" s="315"/>
    </row>
    <row r="71" spans="1:7" ht="15">
      <c r="A71" s="364"/>
      <c r="B71" s="364"/>
      <c r="C71" s="364"/>
      <c r="D71" s="364"/>
      <c r="E71" s="364"/>
      <c r="F71" s="379"/>
      <c r="G71" s="315"/>
    </row>
    <row r="72" spans="1:7" ht="15">
      <c r="A72" s="364"/>
      <c r="B72" s="364"/>
      <c r="C72" s="364"/>
      <c r="D72" s="364"/>
      <c r="E72" s="364"/>
      <c r="F72" s="379"/>
      <c r="G72" s="315"/>
    </row>
    <row r="73" spans="1:7" ht="15">
      <c r="A73" s="364"/>
      <c r="B73" s="364"/>
      <c r="C73" s="364"/>
      <c r="D73" s="364"/>
      <c r="E73" s="364"/>
      <c r="F73" s="379"/>
      <c r="G73" s="315"/>
    </row>
    <row r="74" spans="1:7" ht="15">
      <c r="A74" s="364"/>
      <c r="B74" s="380"/>
      <c r="C74" s="364"/>
      <c r="D74" s="364"/>
      <c r="E74" s="364"/>
      <c r="F74" s="364"/>
      <c r="G74" s="315"/>
    </row>
    <row r="75" spans="1:7" ht="15">
      <c r="A75" s="364"/>
      <c r="B75" s="380"/>
      <c r="C75" s="364"/>
      <c r="D75" s="381"/>
      <c r="E75" s="381"/>
      <c r="F75" s="381"/>
      <c r="G75" s="315"/>
    </row>
    <row r="76" spans="1:7" ht="15">
      <c r="A76" s="364"/>
      <c r="B76" s="380"/>
      <c r="C76" s="364"/>
      <c r="D76" s="365"/>
      <c r="E76" s="365"/>
      <c r="F76" s="365"/>
      <c r="G76" s="315"/>
    </row>
    <row r="77" spans="1:7" ht="15">
      <c r="A77" s="364"/>
      <c r="B77" s="364"/>
      <c r="C77" s="382"/>
      <c r="D77" s="366"/>
      <c r="E77" s="383"/>
      <c r="F77" s="379"/>
      <c r="G77" s="315"/>
    </row>
    <row r="78" spans="1:7" ht="15">
      <c r="A78" s="364"/>
      <c r="B78" s="364"/>
      <c r="C78" s="365"/>
      <c r="D78" s="366"/>
      <c r="E78" s="383"/>
      <c r="F78" s="379"/>
      <c r="G78" s="315"/>
    </row>
    <row r="79" spans="1:7" ht="15">
      <c r="A79" s="364"/>
      <c r="B79" s="364"/>
      <c r="C79" s="364"/>
      <c r="D79" s="366"/>
      <c r="E79" s="383"/>
      <c r="F79" s="379"/>
      <c r="G79" s="315"/>
    </row>
    <row r="80" spans="1:7" ht="15">
      <c r="A80" s="312"/>
      <c r="B80" s="312"/>
      <c r="C80" s="364"/>
      <c r="D80" s="312"/>
      <c r="E80" s="312"/>
      <c r="F80" s="312"/>
      <c r="G80" s="315"/>
    </row>
    <row r="81" spans="1:7" ht="15">
      <c r="A81" s="312"/>
      <c r="B81" s="312"/>
      <c r="C81" s="364"/>
      <c r="D81" s="312"/>
      <c r="E81" s="312"/>
      <c r="F81" s="312"/>
      <c r="G81" s="315"/>
    </row>
    <row r="82" spans="1:7" ht="15">
      <c r="A82" s="312"/>
      <c r="B82" s="312"/>
      <c r="C82" s="364"/>
      <c r="D82" s="312"/>
      <c r="E82" s="312"/>
      <c r="F82" s="312"/>
      <c r="G82" s="315"/>
    </row>
    <row r="83" spans="1:7" ht="15">
      <c r="A83" s="312"/>
      <c r="B83" s="312"/>
      <c r="C83" s="364"/>
      <c r="D83" s="312"/>
      <c r="E83" s="312"/>
      <c r="F83" s="312"/>
      <c r="G83" s="315"/>
    </row>
  </sheetData>
  <printOptions/>
  <pageMargins left="0.7874015748031497" right="0.1968503937007874" top="0.6299212598425197" bottom="0.3937007874015748" header="0.5118110236220472" footer="0.275590551181102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B1">
      <selection activeCell="G4" sqref="G4"/>
    </sheetView>
  </sheetViews>
  <sheetFormatPr defaultColWidth="9.00390625" defaultRowHeight="12.75"/>
  <cols>
    <col min="1" max="1" width="10.375" style="389" hidden="1" customWidth="1"/>
    <col min="2" max="2" width="9.00390625" style="389" customWidth="1"/>
    <col min="3" max="3" width="44.375" style="389" customWidth="1"/>
    <col min="4" max="4" width="9.00390625" style="429" customWidth="1"/>
    <col min="5" max="7" width="10.75390625" style="389" customWidth="1"/>
    <col min="8" max="9" width="11.375" style="433" customWidth="1"/>
    <col min="10" max="16384" width="11.375" style="389" customWidth="1"/>
  </cols>
  <sheetData>
    <row r="1" spans="1:12" ht="15">
      <c r="A1" s="384" t="s">
        <v>669</v>
      </c>
      <c r="B1" s="384"/>
      <c r="C1" s="384"/>
      <c r="D1" s="385"/>
      <c r="E1" s="310" t="s">
        <v>670</v>
      </c>
      <c r="F1" s="310"/>
      <c r="G1" s="310"/>
      <c r="H1" s="386"/>
      <c r="I1" s="387"/>
      <c r="J1" s="388"/>
      <c r="K1" s="388"/>
      <c r="L1" s="388"/>
    </row>
    <row r="2" spans="1:12" ht="15">
      <c r="A2" s="384"/>
      <c r="B2" s="384"/>
      <c r="C2" s="385"/>
      <c r="D2" s="385"/>
      <c r="E2" s="310" t="s">
        <v>671</v>
      </c>
      <c r="F2" s="310"/>
      <c r="G2" s="310"/>
      <c r="H2" s="386"/>
      <c r="I2" s="387"/>
      <c r="J2" s="388"/>
      <c r="K2" s="388"/>
      <c r="L2" s="388"/>
    </row>
    <row r="3" spans="1:12" ht="15">
      <c r="A3" s="390"/>
      <c r="B3" s="391"/>
      <c r="C3" s="391"/>
      <c r="D3" s="391"/>
      <c r="E3" s="391"/>
      <c r="F3" s="391"/>
      <c r="G3" s="391"/>
      <c r="H3" s="386"/>
      <c r="I3" s="387"/>
      <c r="J3" s="392"/>
      <c r="K3" s="392"/>
      <c r="L3" s="388"/>
    </row>
    <row r="4" spans="1:12" ht="12" customHeight="1">
      <c r="A4" s="393" t="s">
        <v>247</v>
      </c>
      <c r="B4" s="394" t="s">
        <v>534</v>
      </c>
      <c r="C4" s="395" t="s">
        <v>596</v>
      </c>
      <c r="D4" s="396" t="s">
        <v>597</v>
      </c>
      <c r="E4" s="397" t="s">
        <v>598</v>
      </c>
      <c r="F4" s="398" t="s">
        <v>599</v>
      </c>
      <c r="G4" s="398" t="s">
        <v>600</v>
      </c>
      <c r="H4" s="386"/>
      <c r="I4" s="387"/>
      <c r="J4" s="392"/>
      <c r="K4" s="392"/>
      <c r="L4" s="388"/>
    </row>
    <row r="5" spans="1:12" ht="12" customHeight="1">
      <c r="A5" s="399"/>
      <c r="B5" s="400"/>
      <c r="C5" s="401"/>
      <c r="D5" s="401"/>
      <c r="E5" s="402" t="s">
        <v>601</v>
      </c>
      <c r="F5" s="403" t="s">
        <v>602</v>
      </c>
      <c r="G5" s="403" t="s">
        <v>602</v>
      </c>
      <c r="H5" s="386"/>
      <c r="I5" s="387"/>
      <c r="J5" s="392"/>
      <c r="K5" s="392"/>
      <c r="L5" s="388"/>
    </row>
    <row r="6" spans="1:12" ht="15" customHeight="1">
      <c r="A6" s="404"/>
      <c r="B6" s="405" t="s">
        <v>319</v>
      </c>
      <c r="C6" s="406" t="s">
        <v>672</v>
      </c>
      <c r="D6" s="398"/>
      <c r="E6" s="407"/>
      <c r="F6" s="407"/>
      <c r="G6" s="408"/>
      <c r="H6" s="386"/>
      <c r="I6" s="387"/>
      <c r="J6" s="392"/>
      <c r="K6" s="392"/>
      <c r="L6" s="388"/>
    </row>
    <row r="7" spans="1:12" ht="15" customHeight="1">
      <c r="A7" s="404"/>
      <c r="B7" s="405"/>
      <c r="C7" s="409"/>
      <c r="D7" s="410"/>
      <c r="E7" s="411"/>
      <c r="F7" s="411"/>
      <c r="G7" s="412"/>
      <c r="H7" s="386"/>
      <c r="I7" s="387"/>
      <c r="J7" s="392"/>
      <c r="K7" s="392"/>
      <c r="L7" s="388"/>
    </row>
    <row r="8" spans="1:12" ht="15" customHeight="1">
      <c r="A8" s="404"/>
      <c r="B8" s="405"/>
      <c r="C8" s="409" t="s">
        <v>673</v>
      </c>
      <c r="D8" s="410"/>
      <c r="E8" s="411"/>
      <c r="F8" s="411"/>
      <c r="G8" s="412"/>
      <c r="H8" s="386"/>
      <c r="I8" s="387"/>
      <c r="J8" s="392"/>
      <c r="K8" s="392"/>
      <c r="L8" s="388"/>
    </row>
    <row r="9" spans="1:12" ht="15" customHeight="1">
      <c r="A9" s="404"/>
      <c r="B9" s="405"/>
      <c r="C9" s="411" t="s">
        <v>674</v>
      </c>
      <c r="D9" s="410" t="s">
        <v>675</v>
      </c>
      <c r="E9" s="413">
        <f>G9/1.2</f>
        <v>5</v>
      </c>
      <c r="F9" s="413">
        <f>E9*20%</f>
        <v>1</v>
      </c>
      <c r="G9" s="412">
        <v>6</v>
      </c>
      <c r="H9" s="386"/>
      <c r="I9" s="387"/>
      <c r="J9" s="387"/>
      <c r="K9" s="387"/>
      <c r="L9" s="388"/>
    </row>
    <row r="10" spans="1:12" ht="15" customHeight="1">
      <c r="A10" s="404"/>
      <c r="B10" s="405"/>
      <c r="C10" s="411" t="s">
        <v>676</v>
      </c>
      <c r="D10" s="410" t="s">
        <v>675</v>
      </c>
      <c r="E10" s="413">
        <f>G10/1.2</f>
        <v>10</v>
      </c>
      <c r="F10" s="413">
        <f>E10*20%</f>
        <v>2</v>
      </c>
      <c r="G10" s="412">
        <v>12</v>
      </c>
      <c r="H10" s="386"/>
      <c r="I10" s="387"/>
      <c r="J10" s="387"/>
      <c r="K10" s="387"/>
      <c r="L10" s="388"/>
    </row>
    <row r="11" spans="1:12" ht="15" customHeight="1">
      <c r="A11" s="404"/>
      <c r="B11" s="405"/>
      <c r="C11" s="411" t="s">
        <v>677</v>
      </c>
      <c r="D11" s="410" t="s">
        <v>675</v>
      </c>
      <c r="E11" s="413">
        <f>G11/1.2</f>
        <v>25</v>
      </c>
      <c r="F11" s="413">
        <f>E11*20%</f>
        <v>5</v>
      </c>
      <c r="G11" s="412">
        <v>30</v>
      </c>
      <c r="H11" s="386"/>
      <c r="I11" s="387"/>
      <c r="J11" s="387"/>
      <c r="K11" s="387"/>
      <c r="L11" s="388"/>
    </row>
    <row r="12" spans="1:12" ht="15" customHeight="1">
      <c r="A12" s="404"/>
      <c r="B12" s="405"/>
      <c r="C12" s="414"/>
      <c r="D12" s="410"/>
      <c r="E12" s="413"/>
      <c r="F12" s="413"/>
      <c r="G12" s="412"/>
      <c r="H12" s="386"/>
      <c r="I12" s="387"/>
      <c r="J12" s="387"/>
      <c r="K12" s="387"/>
      <c r="L12" s="388"/>
    </row>
    <row r="13" spans="1:12" ht="15" customHeight="1">
      <c r="A13" s="404"/>
      <c r="B13" s="405"/>
      <c r="C13" s="414" t="s">
        <v>678</v>
      </c>
      <c r="D13" s="410"/>
      <c r="E13" s="413"/>
      <c r="F13" s="413"/>
      <c r="G13" s="412"/>
      <c r="H13" s="386"/>
      <c r="I13" s="387"/>
      <c r="J13" s="387"/>
      <c r="K13" s="387"/>
      <c r="L13" s="388"/>
    </row>
    <row r="14" spans="1:12" ht="15" customHeight="1">
      <c r="A14" s="404"/>
      <c r="B14" s="405"/>
      <c r="C14" s="411" t="s">
        <v>674</v>
      </c>
      <c r="D14" s="410" t="s">
        <v>675</v>
      </c>
      <c r="E14" s="413">
        <f>G14/1.2</f>
        <v>3.75</v>
      </c>
      <c r="F14" s="413">
        <f>E14*20%</f>
        <v>0.75</v>
      </c>
      <c r="G14" s="412">
        <v>4.5</v>
      </c>
      <c r="H14" s="386"/>
      <c r="I14" s="387"/>
      <c r="J14" s="387"/>
      <c r="K14" s="387"/>
      <c r="L14" s="388"/>
    </row>
    <row r="15" spans="1:12" ht="15" customHeight="1">
      <c r="A15" s="404"/>
      <c r="B15" s="405"/>
      <c r="C15" s="411" t="s">
        <v>676</v>
      </c>
      <c r="D15" s="410" t="s">
        <v>675</v>
      </c>
      <c r="E15" s="413">
        <f>G15/1.2</f>
        <v>7.5</v>
      </c>
      <c r="F15" s="413">
        <f>E15*20%</f>
        <v>1.5</v>
      </c>
      <c r="G15" s="412">
        <v>9</v>
      </c>
      <c r="H15" s="386"/>
      <c r="I15" s="387"/>
      <c r="J15" s="387"/>
      <c r="K15" s="387"/>
      <c r="L15" s="388"/>
    </row>
    <row r="16" spans="1:12" ht="15" customHeight="1">
      <c r="A16" s="404"/>
      <c r="B16" s="405"/>
      <c r="C16" s="411" t="s">
        <v>677</v>
      </c>
      <c r="D16" s="410" t="s">
        <v>675</v>
      </c>
      <c r="E16" s="413">
        <f>G16/1.2</f>
        <v>18.75</v>
      </c>
      <c r="F16" s="413">
        <f>E16*20%</f>
        <v>3.75</v>
      </c>
      <c r="G16" s="412">
        <v>22.5</v>
      </c>
      <c r="H16" s="386"/>
      <c r="I16" s="387"/>
      <c r="J16" s="387"/>
      <c r="K16" s="387"/>
      <c r="L16" s="388"/>
    </row>
    <row r="17" spans="1:12" ht="15" customHeight="1">
      <c r="A17" s="404"/>
      <c r="B17" s="405"/>
      <c r="C17" s="409"/>
      <c r="D17" s="410"/>
      <c r="E17" s="413"/>
      <c r="F17" s="413"/>
      <c r="G17" s="412"/>
      <c r="H17" s="386"/>
      <c r="I17" s="387"/>
      <c r="J17" s="387"/>
      <c r="K17" s="387"/>
      <c r="L17" s="388"/>
    </row>
    <row r="18" spans="1:12" ht="15" customHeight="1">
      <c r="A18" s="404"/>
      <c r="B18" s="405"/>
      <c r="C18" s="414" t="s">
        <v>679</v>
      </c>
      <c r="D18" s="410"/>
      <c r="E18" s="413"/>
      <c r="F18" s="413"/>
      <c r="G18" s="412"/>
      <c r="H18" s="386"/>
      <c r="I18" s="387"/>
      <c r="J18" s="387"/>
      <c r="K18" s="387"/>
      <c r="L18" s="388"/>
    </row>
    <row r="19" spans="1:12" ht="15" customHeight="1">
      <c r="A19" s="404"/>
      <c r="B19" s="405"/>
      <c r="C19" s="414" t="s">
        <v>678</v>
      </c>
      <c r="D19" s="410"/>
      <c r="E19" s="413"/>
      <c r="F19" s="413"/>
      <c r="G19" s="412"/>
      <c r="H19" s="386"/>
      <c r="I19" s="387"/>
      <c r="J19" s="387"/>
      <c r="K19" s="387"/>
      <c r="L19" s="388"/>
    </row>
    <row r="20" spans="1:12" ht="15" customHeight="1">
      <c r="A20" s="404"/>
      <c r="B20" s="405"/>
      <c r="C20" s="411" t="s">
        <v>674</v>
      </c>
      <c r="D20" s="410" t="s">
        <v>675</v>
      </c>
      <c r="E20" s="413">
        <f>G20/1.2</f>
        <v>4.166666666666667</v>
      </c>
      <c r="F20" s="413">
        <f>E20*20%</f>
        <v>0.8333333333333335</v>
      </c>
      <c r="G20" s="412">
        <v>5</v>
      </c>
      <c r="H20" s="386"/>
      <c r="I20" s="387"/>
      <c r="J20" s="387"/>
      <c r="K20" s="387"/>
      <c r="L20" s="388"/>
    </row>
    <row r="21" spans="1:12" ht="15" customHeight="1">
      <c r="A21" s="404"/>
      <c r="B21" s="405"/>
      <c r="C21" s="411" t="s">
        <v>676</v>
      </c>
      <c r="D21" s="410" t="s">
        <v>675</v>
      </c>
      <c r="E21" s="413">
        <f>G21/1.2</f>
        <v>8.333333333333334</v>
      </c>
      <c r="F21" s="413">
        <f>E21*20%</f>
        <v>1.666666666666667</v>
      </c>
      <c r="G21" s="412">
        <v>10</v>
      </c>
      <c r="H21" s="386"/>
      <c r="I21" s="387"/>
      <c r="J21" s="387"/>
      <c r="K21" s="387"/>
      <c r="L21" s="388"/>
    </row>
    <row r="22" spans="1:12" ht="15" customHeight="1">
      <c r="A22" s="404"/>
      <c r="B22" s="405"/>
      <c r="C22" s="411" t="s">
        <v>677</v>
      </c>
      <c r="D22" s="410" t="s">
        <v>675</v>
      </c>
      <c r="E22" s="413">
        <f>G22/1.2</f>
        <v>20.833333333333336</v>
      </c>
      <c r="F22" s="413">
        <f>E22*20%</f>
        <v>4.166666666666667</v>
      </c>
      <c r="G22" s="412">
        <v>25</v>
      </c>
      <c r="H22" s="386"/>
      <c r="I22" s="387"/>
      <c r="J22" s="387"/>
      <c r="K22" s="387"/>
      <c r="L22" s="388"/>
    </row>
    <row r="23" spans="1:12" ht="15" customHeight="1">
      <c r="A23" s="404"/>
      <c r="B23" s="405"/>
      <c r="C23" s="409"/>
      <c r="D23" s="410"/>
      <c r="E23" s="413"/>
      <c r="F23" s="413"/>
      <c r="G23" s="412"/>
      <c r="H23" s="386"/>
      <c r="I23" s="387"/>
      <c r="J23" s="387"/>
      <c r="K23" s="387"/>
      <c r="L23" s="388"/>
    </row>
    <row r="24" spans="1:12" ht="15" customHeight="1">
      <c r="A24" s="404"/>
      <c r="B24" s="405"/>
      <c r="C24" s="414" t="s">
        <v>680</v>
      </c>
      <c r="D24" s="410"/>
      <c r="E24" s="413"/>
      <c r="F24" s="413"/>
      <c r="G24" s="412"/>
      <c r="H24" s="386"/>
      <c r="I24" s="387"/>
      <c r="J24" s="387"/>
      <c r="K24" s="387"/>
      <c r="L24" s="388"/>
    </row>
    <row r="25" spans="1:12" ht="15" customHeight="1">
      <c r="A25" s="404"/>
      <c r="B25" s="405"/>
      <c r="C25" s="411" t="s">
        <v>681</v>
      </c>
      <c r="D25" s="410" t="s">
        <v>675</v>
      </c>
      <c r="E25" s="413">
        <f>G25/1.2</f>
        <v>33.333333333333336</v>
      </c>
      <c r="F25" s="413">
        <f>E25*20%</f>
        <v>6.666666666666668</v>
      </c>
      <c r="G25" s="412">
        <v>40</v>
      </c>
      <c r="H25" s="386"/>
      <c r="I25" s="387"/>
      <c r="J25" s="387"/>
      <c r="K25" s="387"/>
      <c r="L25" s="388"/>
    </row>
    <row r="26" spans="1:12" ht="15" customHeight="1">
      <c r="A26" s="404"/>
      <c r="B26" s="405"/>
      <c r="C26" s="409"/>
      <c r="D26" s="410"/>
      <c r="E26" s="413"/>
      <c r="F26" s="413"/>
      <c r="G26" s="412"/>
      <c r="H26" s="386"/>
      <c r="I26" s="387"/>
      <c r="J26" s="387"/>
      <c r="K26" s="387"/>
      <c r="L26" s="388"/>
    </row>
    <row r="27" spans="1:12" ht="15" customHeight="1">
      <c r="A27" s="404"/>
      <c r="B27" s="405"/>
      <c r="C27" s="409" t="s">
        <v>682</v>
      </c>
      <c r="D27" s="410" t="s">
        <v>675</v>
      </c>
      <c r="E27" s="413">
        <f>G27/1.2</f>
        <v>2.5</v>
      </c>
      <c r="F27" s="413">
        <f>E27*20%</f>
        <v>0.5</v>
      </c>
      <c r="G27" s="412">
        <v>3</v>
      </c>
      <c r="H27" s="386"/>
      <c r="I27" s="387"/>
      <c r="J27" s="387"/>
      <c r="K27" s="387"/>
      <c r="L27" s="388"/>
    </row>
    <row r="28" spans="1:12" ht="15" customHeight="1">
      <c r="A28" s="404"/>
      <c r="B28" s="405"/>
      <c r="C28" s="409"/>
      <c r="D28" s="410"/>
      <c r="E28" s="413"/>
      <c r="F28" s="413"/>
      <c r="G28" s="412"/>
      <c r="H28" s="386"/>
      <c r="I28" s="387"/>
      <c r="J28" s="387"/>
      <c r="K28" s="387"/>
      <c r="L28" s="388"/>
    </row>
    <row r="29" spans="1:12" ht="15" customHeight="1">
      <c r="A29" s="404"/>
      <c r="B29" s="405"/>
      <c r="C29" s="411" t="s">
        <v>683</v>
      </c>
      <c r="D29" s="410"/>
      <c r="E29" s="413"/>
      <c r="F29" s="413"/>
      <c r="G29" s="412"/>
      <c r="H29" s="386"/>
      <c r="I29" s="387"/>
      <c r="J29" s="387"/>
      <c r="K29" s="387"/>
      <c r="L29" s="388"/>
    </row>
    <row r="30" spans="1:12" ht="15" customHeight="1">
      <c r="A30" s="404"/>
      <c r="B30" s="405"/>
      <c r="C30" s="411" t="s">
        <v>698</v>
      </c>
      <c r="D30" s="410"/>
      <c r="E30" s="413"/>
      <c r="F30" s="413"/>
      <c r="G30" s="412"/>
      <c r="H30" s="386"/>
      <c r="I30" s="387"/>
      <c r="J30" s="387"/>
      <c r="K30" s="387"/>
      <c r="L30" s="388"/>
    </row>
    <row r="31" spans="1:12" ht="15" customHeight="1">
      <c r="A31" s="404"/>
      <c r="B31" s="405"/>
      <c r="C31" s="411"/>
      <c r="D31" s="410"/>
      <c r="E31" s="413"/>
      <c r="F31" s="413"/>
      <c r="G31" s="412"/>
      <c r="H31" s="386"/>
      <c r="I31" s="387"/>
      <c r="J31" s="387"/>
      <c r="K31" s="387"/>
      <c r="L31" s="388"/>
    </row>
    <row r="32" spans="1:12" ht="15" customHeight="1">
      <c r="A32" s="404"/>
      <c r="B32" s="405" t="s">
        <v>684</v>
      </c>
      <c r="C32" s="406" t="s">
        <v>685</v>
      </c>
      <c r="D32" s="410"/>
      <c r="E32" s="413"/>
      <c r="F32" s="413"/>
      <c r="G32" s="412"/>
      <c r="H32" s="386"/>
      <c r="I32" s="387"/>
      <c r="J32" s="387"/>
      <c r="K32" s="387"/>
      <c r="L32" s="388"/>
    </row>
    <row r="33" spans="1:12" ht="15" customHeight="1">
      <c r="A33" s="404"/>
      <c r="B33" s="405"/>
      <c r="C33" s="411"/>
      <c r="D33" s="410"/>
      <c r="E33" s="413"/>
      <c r="F33" s="413"/>
      <c r="G33" s="412"/>
      <c r="H33" s="386"/>
      <c r="I33" s="387"/>
      <c r="J33" s="387"/>
      <c r="K33" s="387"/>
      <c r="L33" s="388"/>
    </row>
    <row r="34" spans="1:12" ht="15" customHeight="1">
      <c r="A34" s="404"/>
      <c r="B34" s="405"/>
      <c r="C34" s="414" t="s">
        <v>686</v>
      </c>
      <c r="D34" s="410"/>
      <c r="E34" s="413"/>
      <c r="F34" s="413"/>
      <c r="G34" s="412"/>
      <c r="H34" s="386"/>
      <c r="I34" s="387"/>
      <c r="J34" s="387"/>
      <c r="K34" s="387"/>
      <c r="L34" s="388"/>
    </row>
    <row r="35" spans="1:12" ht="15" customHeight="1">
      <c r="A35" s="404"/>
      <c r="B35" s="405"/>
      <c r="C35" s="414" t="s">
        <v>687</v>
      </c>
      <c r="D35" s="410"/>
      <c r="E35" s="413"/>
      <c r="F35" s="413"/>
      <c r="G35" s="412"/>
      <c r="H35" s="386"/>
      <c r="I35" s="387"/>
      <c r="J35" s="387"/>
      <c r="K35" s="387"/>
      <c r="L35" s="388"/>
    </row>
    <row r="36" spans="1:12" ht="15" customHeight="1">
      <c r="A36" s="404"/>
      <c r="B36" s="405"/>
      <c r="C36" s="411" t="s">
        <v>688</v>
      </c>
      <c r="D36" s="410" t="s">
        <v>689</v>
      </c>
      <c r="E36" s="413">
        <f>G36/1.2</f>
        <v>7.5</v>
      </c>
      <c r="F36" s="413">
        <f>E36*20%</f>
        <v>1.5</v>
      </c>
      <c r="G36" s="412">
        <v>9</v>
      </c>
      <c r="H36" s="386"/>
      <c r="I36" s="387"/>
      <c r="J36" s="387"/>
      <c r="K36" s="387"/>
      <c r="L36" s="388"/>
    </row>
    <row r="37" spans="1:12" ht="15" customHeight="1">
      <c r="A37" s="404"/>
      <c r="B37" s="405"/>
      <c r="C37" s="411" t="s">
        <v>690</v>
      </c>
      <c r="D37" s="410" t="s">
        <v>689</v>
      </c>
      <c r="E37" s="413">
        <f>G37/1.2</f>
        <v>9.166666666666668</v>
      </c>
      <c r="F37" s="413">
        <f>E37*20%</f>
        <v>1.8333333333333337</v>
      </c>
      <c r="G37" s="412">
        <v>11</v>
      </c>
      <c r="H37" s="386"/>
      <c r="I37" s="387"/>
      <c r="J37" s="387"/>
      <c r="K37" s="387"/>
      <c r="L37" s="388"/>
    </row>
    <row r="38" spans="1:12" ht="15" customHeight="1">
      <c r="A38" s="404"/>
      <c r="B38" s="405"/>
      <c r="C38" s="411" t="s">
        <v>691</v>
      </c>
      <c r="D38" s="410" t="s">
        <v>689</v>
      </c>
      <c r="E38" s="413">
        <f>G38/1.2</f>
        <v>12.5</v>
      </c>
      <c r="F38" s="413">
        <f>E38*20%</f>
        <v>2.5</v>
      </c>
      <c r="G38" s="412">
        <v>15</v>
      </c>
      <c r="H38" s="386"/>
      <c r="I38" s="387"/>
      <c r="J38" s="387"/>
      <c r="K38" s="387"/>
      <c r="L38" s="388"/>
    </row>
    <row r="39" spans="1:12" ht="15" customHeight="1">
      <c r="A39" s="415"/>
      <c r="B39" s="416"/>
      <c r="C39" s="417"/>
      <c r="D39" s="410"/>
      <c r="E39" s="413"/>
      <c r="F39" s="413"/>
      <c r="G39" s="412"/>
      <c r="H39" s="386"/>
      <c r="I39" s="392"/>
      <c r="J39" s="387"/>
      <c r="K39" s="387"/>
      <c r="L39" s="388"/>
    </row>
    <row r="40" spans="1:12" ht="15" customHeight="1">
      <c r="A40" s="415"/>
      <c r="B40" s="416"/>
      <c r="C40" s="414" t="s">
        <v>692</v>
      </c>
      <c r="D40" s="410"/>
      <c r="E40" s="413"/>
      <c r="F40" s="413"/>
      <c r="G40" s="412"/>
      <c r="H40" s="386"/>
      <c r="I40" s="392"/>
      <c r="J40" s="387"/>
      <c r="K40" s="387"/>
      <c r="L40" s="388"/>
    </row>
    <row r="41" spans="1:12" ht="15" customHeight="1">
      <c r="A41" s="415"/>
      <c r="B41" s="416"/>
      <c r="C41" s="411" t="s">
        <v>688</v>
      </c>
      <c r="D41" s="410" t="s">
        <v>689</v>
      </c>
      <c r="E41" s="413">
        <f>G41/1.2</f>
        <v>5.833333333333334</v>
      </c>
      <c r="F41" s="413">
        <f>E41*20%</f>
        <v>1.1666666666666667</v>
      </c>
      <c r="G41" s="412">
        <v>7</v>
      </c>
      <c r="H41" s="386"/>
      <c r="I41" s="392"/>
      <c r="J41" s="387"/>
      <c r="K41" s="387"/>
      <c r="L41" s="388"/>
    </row>
    <row r="42" spans="1:12" ht="15" customHeight="1">
      <c r="A42" s="404"/>
      <c r="B42" s="405"/>
      <c r="C42" s="411" t="s">
        <v>690</v>
      </c>
      <c r="D42" s="410" t="s">
        <v>689</v>
      </c>
      <c r="E42" s="413">
        <f>G42/1.2</f>
        <v>7.5</v>
      </c>
      <c r="F42" s="413">
        <f>E42*20%</f>
        <v>1.5</v>
      </c>
      <c r="G42" s="412">
        <v>9</v>
      </c>
      <c r="H42" s="386"/>
      <c r="I42" s="392"/>
      <c r="J42" s="387"/>
      <c r="K42" s="387"/>
      <c r="L42" s="388"/>
    </row>
    <row r="43" spans="1:12" ht="15" customHeight="1">
      <c r="A43" s="415"/>
      <c r="B43" s="416"/>
      <c r="C43" s="411" t="s">
        <v>691</v>
      </c>
      <c r="D43" s="410" t="s">
        <v>689</v>
      </c>
      <c r="E43" s="413">
        <f>G43/1.2</f>
        <v>9.166666666666668</v>
      </c>
      <c r="F43" s="413">
        <f>E43*20%</f>
        <v>1.8333333333333337</v>
      </c>
      <c r="G43" s="412">
        <v>11</v>
      </c>
      <c r="H43" s="386"/>
      <c r="I43" s="392"/>
      <c r="J43" s="387"/>
      <c r="K43" s="387"/>
      <c r="L43" s="388"/>
    </row>
    <row r="44" spans="1:12" ht="15" customHeight="1">
      <c r="A44" s="415"/>
      <c r="B44" s="416"/>
      <c r="C44" s="418"/>
      <c r="D44" s="419"/>
      <c r="E44" s="413"/>
      <c r="F44" s="413"/>
      <c r="G44" s="412"/>
      <c r="H44" s="420"/>
      <c r="I44" s="392"/>
      <c r="J44" s="387"/>
      <c r="K44" s="387"/>
      <c r="L44" s="388"/>
    </row>
    <row r="45" spans="1:12" ht="15" customHeight="1">
      <c r="A45" s="415"/>
      <c r="B45" s="416"/>
      <c r="C45" s="414" t="s">
        <v>693</v>
      </c>
      <c r="D45" s="410"/>
      <c r="E45" s="413"/>
      <c r="F45" s="413"/>
      <c r="G45" s="412"/>
      <c r="H45" s="420"/>
      <c r="I45" s="392"/>
      <c r="J45" s="387"/>
      <c r="K45" s="387"/>
      <c r="L45" s="388"/>
    </row>
    <row r="46" spans="1:12" ht="15" customHeight="1">
      <c r="A46" s="415"/>
      <c r="B46" s="416"/>
      <c r="C46" s="414" t="s">
        <v>694</v>
      </c>
      <c r="D46" s="421"/>
      <c r="E46" s="413"/>
      <c r="F46" s="413"/>
      <c r="G46" s="413"/>
      <c r="H46" s="420"/>
      <c r="I46" s="392"/>
      <c r="J46" s="387"/>
      <c r="K46" s="387"/>
      <c r="L46" s="388"/>
    </row>
    <row r="47" spans="1:12" ht="15" customHeight="1">
      <c r="A47" s="422"/>
      <c r="B47" s="423"/>
      <c r="C47" s="424"/>
      <c r="D47" s="425"/>
      <c r="E47" s="426"/>
      <c r="F47" s="427"/>
      <c r="G47" s="427"/>
      <c r="H47" s="420"/>
      <c r="I47" s="392"/>
      <c r="J47" s="387"/>
      <c r="K47" s="387"/>
      <c r="L47" s="388"/>
    </row>
    <row r="48" spans="1:10" ht="15">
      <c r="A48" s="428"/>
      <c r="B48" s="429"/>
      <c r="C48" s="429"/>
      <c r="E48" s="429"/>
      <c r="F48" s="429"/>
      <c r="G48" s="430"/>
      <c r="H48" s="430"/>
      <c r="I48" s="431"/>
      <c r="J48" s="428"/>
    </row>
    <row r="49" spans="1:10" ht="15">
      <c r="A49" s="428"/>
      <c r="B49" s="429"/>
      <c r="C49" s="429"/>
      <c r="E49" s="429"/>
      <c r="F49" s="429"/>
      <c r="G49" s="430"/>
      <c r="H49" s="430"/>
      <c r="I49" s="431"/>
      <c r="J49" s="428"/>
    </row>
    <row r="50" spans="1:10" ht="15">
      <c r="A50" s="428"/>
      <c r="B50" s="429"/>
      <c r="C50" s="429"/>
      <c r="E50" s="429"/>
      <c r="F50" s="429"/>
      <c r="G50" s="429"/>
      <c r="H50" s="430"/>
      <c r="I50" s="431"/>
      <c r="J50" s="428"/>
    </row>
    <row r="51" spans="1:10" ht="15">
      <c r="A51" s="428"/>
      <c r="B51" s="432" t="s">
        <v>695</v>
      </c>
      <c r="C51" s="432"/>
      <c r="D51" s="432"/>
      <c r="E51" s="429"/>
      <c r="F51" s="429"/>
      <c r="G51" s="429"/>
      <c r="H51" s="430"/>
      <c r="I51" s="431"/>
      <c r="J51" s="428"/>
    </row>
    <row r="52" spans="2:8" ht="15">
      <c r="B52" s="432"/>
      <c r="C52" s="432"/>
      <c r="D52" s="432"/>
      <c r="E52" s="429"/>
      <c r="F52" s="429"/>
      <c r="G52" s="429"/>
      <c r="H52" s="430"/>
    </row>
    <row r="53" spans="1:8" ht="15">
      <c r="A53" s="388"/>
      <c r="B53" s="432" t="s">
        <v>696</v>
      </c>
      <c r="C53" s="432"/>
      <c r="D53" s="432"/>
      <c r="E53" s="434"/>
      <c r="F53" s="434"/>
      <c r="G53" s="434"/>
      <c r="H53" s="420"/>
    </row>
    <row r="54" spans="1:8" ht="15">
      <c r="A54" s="388"/>
      <c r="B54" s="432"/>
      <c r="C54" s="432"/>
      <c r="D54" s="432"/>
      <c r="E54" s="434"/>
      <c r="F54" s="434"/>
      <c r="G54" s="434"/>
      <c r="H54" s="420"/>
    </row>
    <row r="55" spans="1:8" ht="15">
      <c r="A55" s="388"/>
      <c r="B55" s="432" t="s">
        <v>697</v>
      </c>
      <c r="C55" s="432"/>
      <c r="D55" s="432"/>
      <c r="E55" s="434"/>
      <c r="F55" s="434"/>
      <c r="G55" s="434"/>
      <c r="H55" s="420"/>
    </row>
    <row r="56" spans="1:8" ht="15">
      <c r="A56" s="434"/>
      <c r="B56" s="434"/>
      <c r="C56" s="434"/>
      <c r="D56" s="434"/>
      <c r="E56" s="434"/>
      <c r="F56" s="434"/>
      <c r="G56" s="435"/>
      <c r="H56" s="420"/>
    </row>
    <row r="57" spans="1:8" ht="15">
      <c r="A57" s="388"/>
      <c r="B57" s="434"/>
      <c r="C57" s="434"/>
      <c r="D57" s="434"/>
      <c r="E57" s="434"/>
      <c r="F57" s="434"/>
      <c r="G57" s="420"/>
      <c r="H57" s="420"/>
    </row>
    <row r="58" spans="1:8" ht="15">
      <c r="A58" s="388"/>
      <c r="B58" s="434"/>
      <c r="C58" s="434"/>
      <c r="D58" s="434"/>
      <c r="E58" s="434"/>
      <c r="F58" s="434"/>
      <c r="G58" s="420"/>
      <c r="H58" s="420"/>
    </row>
    <row r="59" spans="1:8" ht="15">
      <c r="A59" s="388"/>
      <c r="B59" s="434"/>
      <c r="C59" s="434"/>
      <c r="D59" s="434"/>
      <c r="E59" s="434"/>
      <c r="F59" s="434"/>
      <c r="G59" s="420"/>
      <c r="H59" s="420"/>
    </row>
    <row r="60" spans="1:8" ht="15">
      <c r="A60" s="388"/>
      <c r="B60" s="434"/>
      <c r="C60" s="436"/>
      <c r="D60" s="434"/>
      <c r="E60" s="434"/>
      <c r="F60" s="434"/>
      <c r="G60" s="434"/>
      <c r="H60" s="420"/>
    </row>
    <row r="61" spans="1:8" ht="15">
      <c r="A61" s="388"/>
      <c r="B61" s="434"/>
      <c r="C61" s="436"/>
      <c r="D61" s="434"/>
      <c r="E61" s="437"/>
      <c r="F61" s="437"/>
      <c r="G61" s="437"/>
      <c r="H61" s="420"/>
    </row>
    <row r="62" spans="1:8" ht="15">
      <c r="A62" s="388"/>
      <c r="B62" s="434"/>
      <c r="C62" s="436"/>
      <c r="D62" s="434"/>
      <c r="E62" s="438"/>
      <c r="F62" s="438"/>
      <c r="G62" s="438"/>
      <c r="H62" s="420"/>
    </row>
    <row r="63" spans="1:8" ht="15">
      <c r="A63" s="388"/>
      <c r="B63" s="434"/>
      <c r="C63" s="434"/>
      <c r="D63" s="439"/>
      <c r="E63" s="386"/>
      <c r="F63" s="440"/>
      <c r="G63" s="420"/>
      <c r="H63" s="420"/>
    </row>
    <row r="64" spans="1:8" ht="15">
      <c r="A64" s="388"/>
      <c r="B64" s="434"/>
      <c r="C64" s="434"/>
      <c r="D64" s="438"/>
      <c r="E64" s="386"/>
      <c r="F64" s="440"/>
      <c r="G64" s="420"/>
      <c r="H64" s="420"/>
    </row>
    <row r="65" spans="1:8" ht="15">
      <c r="A65" s="388"/>
      <c r="B65" s="434"/>
      <c r="C65" s="434"/>
      <c r="D65" s="434"/>
      <c r="E65" s="386"/>
      <c r="F65" s="440"/>
      <c r="G65" s="420"/>
      <c r="H65" s="420"/>
    </row>
    <row r="66" spans="1:8" ht="15">
      <c r="A66" s="388"/>
      <c r="B66" s="434"/>
      <c r="C66" s="434"/>
      <c r="D66" s="434"/>
      <c r="E66" s="434"/>
      <c r="F66" s="434"/>
      <c r="G66" s="434"/>
      <c r="H66" s="420"/>
    </row>
    <row r="67" spans="1:8" ht="15">
      <c r="A67" s="388"/>
      <c r="B67" s="434"/>
      <c r="C67" s="434"/>
      <c r="D67" s="434"/>
      <c r="E67" s="434"/>
      <c r="F67" s="434"/>
      <c r="G67" s="434"/>
      <c r="H67" s="420"/>
    </row>
    <row r="68" spans="1:8" ht="15">
      <c r="A68" s="388"/>
      <c r="B68" s="434"/>
      <c r="C68" s="434"/>
      <c r="D68" s="434"/>
      <c r="E68" s="434"/>
      <c r="F68" s="434"/>
      <c r="G68" s="434"/>
      <c r="H68" s="420"/>
    </row>
    <row r="69" spans="1:8" ht="15">
      <c r="A69" s="388"/>
      <c r="B69" s="434"/>
      <c r="C69" s="434"/>
      <c r="D69" s="434"/>
      <c r="E69" s="434"/>
      <c r="F69" s="434"/>
      <c r="G69" s="434"/>
      <c r="H69" s="420"/>
    </row>
    <row r="70" spans="2:8" ht="15">
      <c r="B70" s="429"/>
      <c r="C70" s="429"/>
      <c r="E70" s="429"/>
      <c r="F70" s="429"/>
      <c r="G70" s="429"/>
      <c r="H70" s="430"/>
    </row>
    <row r="71" spans="2:8" ht="15">
      <c r="B71" s="429"/>
      <c r="C71" s="429"/>
      <c r="E71" s="429"/>
      <c r="F71" s="429"/>
      <c r="G71" s="429"/>
      <c r="H71" s="430"/>
    </row>
    <row r="72" spans="2:8" ht="15">
      <c r="B72" s="429"/>
      <c r="C72" s="429"/>
      <c r="E72" s="429"/>
      <c r="F72" s="429"/>
      <c r="G72" s="429"/>
      <c r="H72" s="430"/>
    </row>
    <row r="73" spans="2:8" ht="15">
      <c r="B73" s="429"/>
      <c r="C73" s="429"/>
      <c r="E73" s="429"/>
      <c r="F73" s="429"/>
      <c r="G73" s="429"/>
      <c r="H73" s="430"/>
    </row>
    <row r="74" spans="2:8" ht="15">
      <c r="B74" s="429"/>
      <c r="C74" s="429"/>
      <c r="E74" s="429"/>
      <c r="F74" s="429"/>
      <c r="G74" s="429"/>
      <c r="H74" s="430"/>
    </row>
    <row r="75" spans="2:8" ht="15">
      <c r="B75" s="429"/>
      <c r="C75" s="429"/>
      <c r="E75" s="429"/>
      <c r="F75" s="429"/>
      <c r="G75" s="429"/>
      <c r="H75" s="430"/>
    </row>
    <row r="76" spans="2:8" ht="15">
      <c r="B76" s="429"/>
      <c r="C76" s="429"/>
      <c r="E76" s="429"/>
      <c r="F76" s="429"/>
      <c r="G76" s="429"/>
      <c r="H76" s="430"/>
    </row>
    <row r="77" spans="2:8" ht="15">
      <c r="B77" s="429"/>
      <c r="C77" s="429"/>
      <c r="E77" s="429"/>
      <c r="F77" s="429"/>
      <c r="G77" s="429"/>
      <c r="H77" s="430"/>
    </row>
    <row r="78" spans="2:8" ht="15">
      <c r="B78" s="429"/>
      <c r="C78" s="429"/>
      <c r="E78" s="429"/>
      <c r="F78" s="429"/>
      <c r="G78" s="429"/>
      <c r="H78" s="430"/>
    </row>
    <row r="79" spans="2:8" ht="15">
      <c r="B79" s="429"/>
      <c r="C79" s="429"/>
      <c r="E79" s="429"/>
      <c r="F79" s="429"/>
      <c r="G79" s="429"/>
      <c r="H79" s="430"/>
    </row>
    <row r="80" spans="2:8" ht="15">
      <c r="B80" s="429"/>
      <c r="C80" s="429"/>
      <c r="E80" s="429"/>
      <c r="F80" s="429"/>
      <c r="G80" s="429"/>
      <c r="H80" s="430"/>
    </row>
    <row r="81" spans="2:8" ht="15">
      <c r="B81" s="429"/>
      <c r="C81" s="429"/>
      <c r="E81" s="429"/>
      <c r="F81" s="429"/>
      <c r="G81" s="429"/>
      <c r="H81" s="430"/>
    </row>
    <row r="82" spans="2:8" ht="15">
      <c r="B82" s="429"/>
      <c r="C82" s="429"/>
      <c r="E82" s="429"/>
      <c r="F82" s="429"/>
      <c r="G82" s="429"/>
      <c r="H82" s="430"/>
    </row>
    <row r="83" spans="2:8" ht="15">
      <c r="B83" s="429"/>
      <c r="C83" s="429"/>
      <c r="E83" s="429"/>
      <c r="F83" s="429"/>
      <c r="G83" s="429"/>
      <c r="H83" s="430"/>
    </row>
    <row r="84" spans="2:8" ht="15">
      <c r="B84" s="429"/>
      <c r="C84" s="429"/>
      <c r="E84" s="429"/>
      <c r="F84" s="429"/>
      <c r="G84" s="429"/>
      <c r="H84" s="430"/>
    </row>
    <row r="85" spans="2:8" ht="15">
      <c r="B85" s="429"/>
      <c r="C85" s="429"/>
      <c r="E85" s="429"/>
      <c r="F85" s="429"/>
      <c r="G85" s="429"/>
      <c r="H85" s="430"/>
    </row>
    <row r="86" spans="2:8" ht="15">
      <c r="B86" s="429"/>
      <c r="C86" s="429"/>
      <c r="E86" s="429"/>
      <c r="F86" s="429"/>
      <c r="G86" s="429"/>
      <c r="H86" s="430"/>
    </row>
  </sheetData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5"/>
  <sheetViews>
    <sheetView workbookViewId="0" topLeftCell="A4">
      <selection activeCell="N22" sqref="N22"/>
    </sheetView>
  </sheetViews>
  <sheetFormatPr defaultColWidth="9.00390625" defaultRowHeight="12.75"/>
  <cols>
    <col min="1" max="1" width="40.25390625" style="792" customWidth="1"/>
    <col min="2" max="6" width="10.00390625" style="792" customWidth="1"/>
    <col min="7" max="7" width="11.00390625" style="792" customWidth="1"/>
    <col min="8" max="16384" width="9.125" style="792" customWidth="1"/>
  </cols>
  <sheetData>
    <row r="1" spans="1:7" ht="12.75">
      <c r="A1" s="961" t="s">
        <v>527</v>
      </c>
      <c r="B1" s="961"/>
      <c r="C1" s="961"/>
      <c r="D1" s="961"/>
      <c r="E1" s="961"/>
      <c r="F1" s="961"/>
      <c r="G1" s="961"/>
    </row>
    <row r="2" spans="1:7" ht="12.75">
      <c r="A2" s="497"/>
      <c r="B2" s="262"/>
      <c r="C2" s="262"/>
      <c r="D2" s="262"/>
      <c r="E2" s="262"/>
      <c r="F2" s="262"/>
      <c r="G2" s="262"/>
    </row>
    <row r="3" spans="1:7" ht="12.75">
      <c r="A3" s="262"/>
      <c r="B3" s="262"/>
      <c r="C3" s="262"/>
      <c r="D3" s="262"/>
      <c r="E3" s="262"/>
      <c r="F3" s="262"/>
      <c r="G3" s="262"/>
    </row>
    <row r="4" spans="1:7" ht="15">
      <c r="A4" s="962" t="s">
        <v>699</v>
      </c>
      <c r="B4" s="962"/>
      <c r="C4" s="962"/>
      <c r="D4" s="962"/>
      <c r="E4" s="962"/>
      <c r="F4" s="962"/>
      <c r="G4" s="962"/>
    </row>
    <row r="5" spans="1:7" ht="12.75">
      <c r="A5" s="262"/>
      <c r="B5" s="262"/>
      <c r="C5" s="262"/>
      <c r="D5" s="262"/>
      <c r="E5" s="262"/>
      <c r="F5" s="262"/>
      <c r="G5" s="262"/>
    </row>
    <row r="6" spans="1:7" ht="12.75">
      <c r="A6" s="262"/>
      <c r="B6" s="262"/>
      <c r="C6" s="262"/>
      <c r="D6" s="262"/>
      <c r="E6" s="262"/>
      <c r="F6" s="262"/>
      <c r="G6" s="262"/>
    </row>
    <row r="7" spans="1:7" ht="12.75">
      <c r="A7" s="963" t="s">
        <v>700</v>
      </c>
      <c r="B7" s="963"/>
      <c r="C7" s="963"/>
      <c r="D7" s="963"/>
      <c r="E7" s="963"/>
      <c r="F7" s="963"/>
      <c r="G7" s="963"/>
    </row>
    <row r="8" spans="1:7" ht="12.75">
      <c r="A8" s="496"/>
      <c r="B8" s="496"/>
      <c r="C8" s="496"/>
      <c r="D8" s="496"/>
      <c r="E8" s="496"/>
      <c r="F8" s="496"/>
      <c r="G8" s="496"/>
    </row>
    <row r="9" spans="1:7" ht="12.75">
      <c r="A9" s="960" t="s">
        <v>561</v>
      </c>
      <c r="B9" s="960"/>
      <c r="C9" s="960"/>
      <c r="D9" s="960"/>
      <c r="E9" s="960"/>
      <c r="F9" s="960"/>
      <c r="G9" s="960"/>
    </row>
    <row r="10" spans="1:7" ht="12.75">
      <c r="A10" s="496"/>
      <c r="B10" s="496"/>
      <c r="C10" s="496"/>
      <c r="D10" s="496"/>
      <c r="E10" s="496"/>
      <c r="F10" s="496"/>
      <c r="G10" s="496"/>
    </row>
    <row r="11" spans="1:7" s="793" customFormat="1" ht="14.25">
      <c r="A11" s="1000" t="s">
        <v>701</v>
      </c>
      <c r="B11" s="1000"/>
      <c r="C11" s="1000"/>
      <c r="D11" s="1000"/>
      <c r="E11" s="1000"/>
      <c r="F11" s="1000"/>
      <c r="G11" s="1000"/>
    </row>
    <row r="12" spans="1:7" ht="13.5" thickBot="1">
      <c r="A12" s="496"/>
      <c r="B12" s="496"/>
      <c r="C12" s="496"/>
      <c r="D12" s="496"/>
      <c r="E12" s="496"/>
      <c r="F12" s="496"/>
      <c r="G12" s="496"/>
    </row>
    <row r="13" spans="1:7" ht="12.75">
      <c r="A13" s="964"/>
      <c r="B13" s="950" t="s">
        <v>566</v>
      </c>
      <c r="C13" s="998"/>
      <c r="D13" s="999"/>
      <c r="E13" s="950" t="s">
        <v>702</v>
      </c>
      <c r="F13" s="998"/>
      <c r="G13" s="999"/>
    </row>
    <row r="14" spans="1:7" ht="12.75">
      <c r="A14" s="949"/>
      <c r="B14" s="470" t="s">
        <v>567</v>
      </c>
      <c r="C14" s="266" t="s">
        <v>568</v>
      </c>
      <c r="D14" s="221" t="s">
        <v>569</v>
      </c>
      <c r="E14" s="471" t="s">
        <v>567</v>
      </c>
      <c r="F14" s="266" t="s">
        <v>568</v>
      </c>
      <c r="G14" s="473" t="s">
        <v>569</v>
      </c>
    </row>
    <row r="15" spans="1:7" ht="13.5" thickBot="1">
      <c r="A15" s="794"/>
      <c r="B15" s="474" t="s">
        <v>570</v>
      </c>
      <c r="C15" s="271" t="s">
        <v>571</v>
      </c>
      <c r="D15" s="475" t="s">
        <v>572</v>
      </c>
      <c r="E15" s="476" t="s">
        <v>571</v>
      </c>
      <c r="F15" s="270" t="s">
        <v>571</v>
      </c>
      <c r="G15" s="477" t="s">
        <v>584</v>
      </c>
    </row>
    <row r="16" spans="1:7" ht="12.75">
      <c r="A16" s="795" t="s">
        <v>703</v>
      </c>
      <c r="B16" s="796"/>
      <c r="C16" s="797"/>
      <c r="D16" s="798"/>
      <c r="E16" s="799"/>
      <c r="F16" s="797"/>
      <c r="G16" s="800"/>
    </row>
    <row r="17" spans="1:10" ht="12.75">
      <c r="A17" s="801" t="s">
        <v>704</v>
      </c>
      <c r="B17" s="802">
        <f>ROUND(D17/1.2,2)</f>
        <v>2</v>
      </c>
      <c r="C17" s="803">
        <f>B17*20%</f>
        <v>0.4</v>
      </c>
      <c r="D17" s="246">
        <f>ROUND(G17/30,2)</f>
        <v>2.4</v>
      </c>
      <c r="E17" s="802">
        <f>G17/1.2</f>
        <v>60</v>
      </c>
      <c r="F17" s="803">
        <f>E17*20%</f>
        <v>12</v>
      </c>
      <c r="G17" s="247">
        <v>72</v>
      </c>
      <c r="H17" s="957" t="s">
        <v>826</v>
      </c>
      <c r="I17" s="958"/>
      <c r="J17" s="958"/>
    </row>
    <row r="18" spans="1:10" ht="12.75">
      <c r="A18" s="801" t="s">
        <v>705</v>
      </c>
      <c r="B18" s="802">
        <f>D18/1.2</f>
        <v>2.2500000000000004</v>
      </c>
      <c r="C18" s="803">
        <f>B18*20%</f>
        <v>0.4500000000000001</v>
      </c>
      <c r="D18" s="246">
        <f>ROUND(G18/30,1)</f>
        <v>2.7</v>
      </c>
      <c r="E18" s="802">
        <f>G18/1.2</f>
        <v>66.66666666666667</v>
      </c>
      <c r="F18" s="803">
        <f>E18*20%</f>
        <v>13.333333333333336</v>
      </c>
      <c r="G18" s="247">
        <v>80</v>
      </c>
      <c r="H18" s="959"/>
      <c r="I18" s="958"/>
      <c r="J18" s="958"/>
    </row>
    <row r="19" spans="1:7" ht="12.75">
      <c r="A19" s="804"/>
      <c r="B19" s="530"/>
      <c r="C19" s="805"/>
      <c r="D19" s="806"/>
      <c r="E19" s="807"/>
      <c r="F19" s="808"/>
      <c r="G19" s="809"/>
    </row>
    <row r="20" spans="1:7" ht="12.75">
      <c r="A20" s="810"/>
      <c r="B20" s="811"/>
      <c r="C20" s="812"/>
      <c r="D20" s="221" t="s">
        <v>706</v>
      </c>
      <c r="E20" s="813"/>
      <c r="F20" s="814"/>
      <c r="G20" s="815" t="s">
        <v>706</v>
      </c>
    </row>
    <row r="21" spans="1:7" ht="13.5" thickBot="1">
      <c r="A21" s="816"/>
      <c r="B21" s="817"/>
      <c r="C21" s="818"/>
      <c r="D21" s="475" t="s">
        <v>539</v>
      </c>
      <c r="E21" s="819"/>
      <c r="F21" s="820"/>
      <c r="G21" s="821" t="s">
        <v>540</v>
      </c>
    </row>
    <row r="22" spans="1:7" ht="12.75">
      <c r="A22" s="822" t="s">
        <v>707</v>
      </c>
      <c r="B22" s="796"/>
      <c r="C22" s="823"/>
      <c r="D22" s="824"/>
      <c r="E22" s="825"/>
      <c r="F22" s="826"/>
      <c r="G22" s="827"/>
    </row>
    <row r="23" spans="1:9" ht="12.75">
      <c r="A23" s="828" t="s">
        <v>708</v>
      </c>
      <c r="B23" s="796"/>
      <c r="C23" s="823"/>
      <c r="D23" s="246">
        <f>G23/30</f>
        <v>5.7</v>
      </c>
      <c r="E23" s="825"/>
      <c r="F23" s="826"/>
      <c r="G23" s="247">
        <v>171</v>
      </c>
      <c r="I23" s="829" t="s">
        <v>824</v>
      </c>
    </row>
    <row r="24" spans="1:7" ht="12.75">
      <c r="A24" s="828" t="s">
        <v>709</v>
      </c>
      <c r="B24" s="796"/>
      <c r="C24" s="823"/>
      <c r="D24" s="246">
        <f>G24/30</f>
        <v>0.5</v>
      </c>
      <c r="E24" s="825"/>
      <c r="F24" s="826"/>
      <c r="G24" s="247">
        <v>15</v>
      </c>
    </row>
    <row r="25" spans="1:7" ht="13.5" thickBot="1">
      <c r="A25" s="499" t="s">
        <v>710</v>
      </c>
      <c r="B25" s="830"/>
      <c r="C25" s="831"/>
      <c r="D25" s="252">
        <f>G25/30</f>
        <v>6.9</v>
      </c>
      <c r="E25" s="832"/>
      <c r="F25" s="833"/>
      <c r="G25" s="253">
        <v>207</v>
      </c>
    </row>
    <row r="26" spans="1:7" ht="12.75">
      <c r="A26" s="496"/>
      <c r="B26" s="496"/>
      <c r="C26" s="496"/>
      <c r="D26" s="496"/>
      <c r="E26" s="496"/>
      <c r="F26" s="496"/>
      <c r="G26" s="496"/>
    </row>
    <row r="27" spans="1:7" ht="12.75">
      <c r="A27" s="254" t="s">
        <v>711</v>
      </c>
      <c r="B27" s="496"/>
      <c r="C27" s="496"/>
      <c r="D27" s="496"/>
      <c r="E27" s="496"/>
      <c r="F27" s="496"/>
      <c r="G27" s="496"/>
    </row>
    <row r="28" spans="1:7" ht="12.75">
      <c r="A28" s="254" t="s">
        <v>712</v>
      </c>
      <c r="B28" s="496"/>
      <c r="C28" s="496"/>
      <c r="D28" s="496"/>
      <c r="E28" s="496"/>
      <c r="F28" s="496"/>
      <c r="G28" s="496"/>
    </row>
    <row r="29" spans="1:7" s="836" customFormat="1" ht="12.75">
      <c r="A29" s="254" t="s">
        <v>713</v>
      </c>
      <c r="B29" s="834"/>
      <c r="C29" s="834"/>
      <c r="D29" s="834"/>
      <c r="E29" s="834"/>
      <c r="F29" s="834"/>
      <c r="G29" s="835"/>
    </row>
    <row r="30" spans="1:7" ht="12.75">
      <c r="A30" s="254" t="s">
        <v>714</v>
      </c>
      <c r="B30" s="496"/>
      <c r="C30" s="496"/>
      <c r="D30" s="496"/>
      <c r="E30" s="496"/>
      <c r="F30" s="496"/>
      <c r="G30" s="496"/>
    </row>
    <row r="31" spans="1:7" ht="12.75">
      <c r="A31" s="254"/>
      <c r="B31" s="496"/>
      <c r="C31" s="496"/>
      <c r="D31" s="496"/>
      <c r="E31" s="496"/>
      <c r="F31" s="496"/>
      <c r="G31" s="496"/>
    </row>
    <row r="32" spans="1:7" ht="12.75">
      <c r="A32" s="960" t="s">
        <v>715</v>
      </c>
      <c r="B32" s="960"/>
      <c r="C32" s="960"/>
      <c r="D32" s="960"/>
      <c r="E32" s="960"/>
      <c r="F32" s="960"/>
      <c r="G32" s="960"/>
    </row>
    <row r="33" spans="1:7" ht="12.75">
      <c r="A33" s="496"/>
      <c r="B33" s="496"/>
      <c r="C33" s="496"/>
      <c r="D33" s="496"/>
      <c r="E33" s="496"/>
      <c r="F33" s="496"/>
      <c r="G33" s="496"/>
    </row>
    <row r="34" spans="1:7" ht="12.75">
      <c r="A34" s="496" t="s">
        <v>716</v>
      </c>
      <c r="B34" s="496"/>
      <c r="C34" s="496"/>
      <c r="D34" s="496"/>
      <c r="E34" s="496"/>
      <c r="F34" s="496"/>
      <c r="G34" s="496"/>
    </row>
    <row r="35" spans="1:7" ht="12.75">
      <c r="A35" s="496"/>
      <c r="B35" s="496"/>
      <c r="C35" s="496"/>
      <c r="D35" s="496"/>
      <c r="E35" s="496"/>
      <c r="F35" s="496"/>
      <c r="G35" s="496"/>
    </row>
    <row r="36" spans="1:7" ht="12.75">
      <c r="A36" s="496"/>
      <c r="B36" s="496"/>
      <c r="C36" s="496"/>
      <c r="D36" s="496"/>
      <c r="E36" s="496"/>
      <c r="F36" s="496"/>
      <c r="G36" s="496"/>
    </row>
    <row r="37" spans="1:7" ht="12.75">
      <c r="A37" s="469" t="s">
        <v>717</v>
      </c>
      <c r="B37" s="469"/>
      <c r="C37" s="469"/>
      <c r="D37" s="496"/>
      <c r="E37" s="496"/>
      <c r="F37" s="496"/>
      <c r="G37" s="496"/>
    </row>
    <row r="38" spans="1:7" ht="12.75">
      <c r="A38" s="496"/>
      <c r="B38" s="496"/>
      <c r="C38" s="496"/>
      <c r="D38" s="496"/>
      <c r="E38" s="496"/>
      <c r="F38" s="496"/>
      <c r="G38" s="496"/>
    </row>
    <row r="39" spans="1:7" ht="12.75">
      <c r="A39" s="496"/>
      <c r="B39" s="496"/>
      <c r="C39" s="496"/>
      <c r="D39" s="496"/>
      <c r="E39" s="496"/>
      <c r="F39" s="496"/>
      <c r="G39" s="496"/>
    </row>
    <row r="40" spans="1:7" ht="12.75">
      <c r="A40" s="496"/>
      <c r="B40" s="496"/>
      <c r="C40" s="496"/>
      <c r="D40" s="496"/>
      <c r="E40" s="496"/>
      <c r="F40" s="496"/>
      <c r="G40" s="496"/>
    </row>
    <row r="41" spans="1:7" ht="12.75">
      <c r="A41" s="496"/>
      <c r="B41" s="496"/>
      <c r="C41" s="496"/>
      <c r="D41" s="496"/>
      <c r="E41" s="496"/>
      <c r="F41" s="496"/>
      <c r="G41" s="496"/>
    </row>
    <row r="42" spans="1:7" ht="12.75">
      <c r="A42" s="256"/>
      <c r="B42" s="256"/>
      <c r="C42" s="256"/>
      <c r="D42" s="305"/>
      <c r="E42" s="305"/>
      <c r="F42" s="305"/>
      <c r="G42" s="500"/>
    </row>
    <row r="43" spans="1:7" ht="18" customHeight="1">
      <c r="A43" s="204" t="s">
        <v>554</v>
      </c>
      <c r="B43" s="204"/>
      <c r="C43" s="204"/>
      <c r="D43" s="204"/>
      <c r="E43" s="305"/>
      <c r="F43" s="305"/>
      <c r="G43" s="500"/>
    </row>
    <row r="44" spans="1:7" ht="18" customHeight="1">
      <c r="A44" s="204"/>
      <c r="B44" s="204"/>
      <c r="C44" s="204"/>
      <c r="D44" s="204"/>
      <c r="E44" s="204"/>
      <c r="F44" s="305"/>
      <c r="G44" s="500"/>
    </row>
    <row r="45" spans="1:7" ht="18" customHeight="1">
      <c r="A45" s="204" t="s">
        <v>555</v>
      </c>
      <c r="B45" s="204"/>
      <c r="C45" s="204"/>
      <c r="D45" s="204"/>
      <c r="E45" s="204"/>
      <c r="F45" s="305"/>
      <c r="G45" s="500"/>
    </row>
    <row r="46" spans="1:7" ht="18" customHeight="1">
      <c r="A46" s="204"/>
      <c r="B46" s="204"/>
      <c r="C46" s="204"/>
      <c r="D46" s="204"/>
      <c r="E46" s="204"/>
      <c r="F46" s="500"/>
      <c r="G46" s="500"/>
    </row>
    <row r="47" spans="1:7" ht="18" customHeight="1">
      <c r="A47" s="204" t="s">
        <v>556</v>
      </c>
      <c r="B47" s="204"/>
      <c r="C47" s="204"/>
      <c r="D47" s="204"/>
      <c r="E47" s="204"/>
      <c r="F47" s="305"/>
      <c r="G47" s="500"/>
    </row>
    <row r="48" spans="1:7" ht="12.75">
      <c r="A48" s="496"/>
      <c r="B48" s="496"/>
      <c r="C48" s="496"/>
      <c r="D48" s="500"/>
      <c r="E48" s="500"/>
      <c r="F48" s="305"/>
      <c r="G48" s="500"/>
    </row>
    <row r="49" spans="1:7" ht="12.75">
      <c r="A49" s="496"/>
      <c r="B49" s="496"/>
      <c r="C49" s="496"/>
      <c r="D49" s="496"/>
      <c r="E49" s="496"/>
      <c r="F49" s="500"/>
      <c r="G49" s="500"/>
    </row>
    <row r="50" spans="1:7" ht="12.75">
      <c r="A50" s="496"/>
      <c r="B50" s="496"/>
      <c r="C50" s="496"/>
      <c r="D50" s="496"/>
      <c r="E50" s="496"/>
      <c r="F50" s="496"/>
      <c r="G50" s="496"/>
    </row>
    <row r="51" spans="1:7" ht="12.75">
      <c r="A51" s="496"/>
      <c r="B51" s="496"/>
      <c r="C51" s="496"/>
      <c r="D51" s="496"/>
      <c r="E51" s="496"/>
      <c r="F51" s="496"/>
      <c r="G51" s="496"/>
    </row>
    <row r="52" spans="1:7" ht="12.75">
      <c r="A52" s="496"/>
      <c r="B52" s="496"/>
      <c r="C52" s="496"/>
      <c r="D52" s="496"/>
      <c r="E52" s="496"/>
      <c r="F52" s="496"/>
      <c r="G52" s="496"/>
    </row>
    <row r="53" spans="1:7" ht="12.75">
      <c r="A53" s="496"/>
      <c r="B53" s="496"/>
      <c r="C53" s="496"/>
      <c r="D53" s="496"/>
      <c r="E53" s="496"/>
      <c r="F53" s="496"/>
      <c r="G53" s="496"/>
    </row>
    <row r="54" spans="1:7" ht="12.75">
      <c r="A54" s="496"/>
      <c r="B54" s="496"/>
      <c r="C54" s="496"/>
      <c r="D54" s="496"/>
      <c r="E54" s="496"/>
      <c r="F54" s="496"/>
      <c r="G54" s="496"/>
    </row>
    <row r="55" spans="1:7" ht="12.75">
      <c r="A55" s="496"/>
      <c r="B55" s="496"/>
      <c r="C55" s="496"/>
      <c r="D55" s="496"/>
      <c r="E55" s="496"/>
      <c r="F55" s="496"/>
      <c r="G55" s="496"/>
    </row>
    <row r="56" spans="1:7" ht="12.75">
      <c r="A56" s="496"/>
      <c r="B56" s="496"/>
      <c r="C56" s="496"/>
      <c r="D56" s="496"/>
      <c r="E56" s="496"/>
      <c r="F56" s="496"/>
      <c r="G56" s="496"/>
    </row>
    <row r="57" spans="1:7" ht="12.75">
      <c r="A57" s="496"/>
      <c r="B57" s="496"/>
      <c r="C57" s="496"/>
      <c r="D57" s="496"/>
      <c r="E57" s="496"/>
      <c r="F57" s="496"/>
      <c r="G57" s="496"/>
    </row>
    <row r="58" spans="1:7" ht="12.75">
      <c r="A58" s="496"/>
      <c r="B58" s="496"/>
      <c r="C58" s="496"/>
      <c r="D58" s="496"/>
      <c r="E58" s="496"/>
      <c r="F58" s="496"/>
      <c r="G58" s="496"/>
    </row>
    <row r="59" spans="1:7" ht="12.75">
      <c r="A59" s="496"/>
      <c r="B59" s="496"/>
      <c r="C59" s="496"/>
      <c r="D59" s="496"/>
      <c r="E59" s="496"/>
      <c r="F59" s="496"/>
      <c r="G59" s="496"/>
    </row>
    <row r="60" spans="1:7" ht="12.75">
      <c r="A60" s="496"/>
      <c r="B60" s="496"/>
      <c r="C60" s="496"/>
      <c r="D60" s="496"/>
      <c r="E60" s="496"/>
      <c r="F60" s="496"/>
      <c r="G60" s="496"/>
    </row>
    <row r="61" spans="1:7" ht="12.75">
      <c r="A61" s="496"/>
      <c r="B61" s="496"/>
      <c r="C61" s="496"/>
      <c r="D61" s="496"/>
      <c r="E61" s="496"/>
      <c r="F61" s="496"/>
      <c r="G61" s="496"/>
    </row>
    <row r="62" spans="1:7" ht="12.75">
      <c r="A62" s="496"/>
      <c r="B62" s="496"/>
      <c r="C62" s="496"/>
      <c r="D62" s="496"/>
      <c r="E62" s="496"/>
      <c r="F62" s="496"/>
      <c r="G62" s="496"/>
    </row>
    <row r="63" spans="1:7" ht="12.75">
      <c r="A63" s="496"/>
      <c r="B63" s="496"/>
      <c r="C63" s="496"/>
      <c r="D63" s="496"/>
      <c r="E63" s="496"/>
      <c r="F63" s="496"/>
      <c r="G63" s="496"/>
    </row>
    <row r="64" spans="1:7" ht="12.75">
      <c r="A64" s="496"/>
      <c r="B64" s="496"/>
      <c r="C64" s="496"/>
      <c r="D64" s="496"/>
      <c r="E64" s="496"/>
      <c r="F64" s="496"/>
      <c r="G64" s="496"/>
    </row>
    <row r="65" spans="1:7" ht="12.75">
      <c r="A65" s="496"/>
      <c r="B65" s="496"/>
      <c r="C65" s="496"/>
      <c r="D65" s="496"/>
      <c r="E65" s="496"/>
      <c r="F65" s="496"/>
      <c r="G65" s="496"/>
    </row>
    <row r="66" spans="1:7" ht="12.75">
      <c r="A66" s="496"/>
      <c r="B66" s="496"/>
      <c r="C66" s="496"/>
      <c r="D66" s="496"/>
      <c r="E66" s="496"/>
      <c r="F66" s="496"/>
      <c r="G66" s="496"/>
    </row>
    <row r="67" spans="1:7" ht="12.75">
      <c r="A67" s="496"/>
      <c r="B67" s="496"/>
      <c r="C67" s="496"/>
      <c r="D67" s="496"/>
      <c r="E67" s="496"/>
      <c r="F67" s="496"/>
      <c r="G67" s="496"/>
    </row>
    <row r="68" spans="1:7" ht="12.75">
      <c r="A68" s="496"/>
      <c r="B68" s="496"/>
      <c r="C68" s="496"/>
      <c r="D68" s="496"/>
      <c r="E68" s="496"/>
      <c r="F68" s="496"/>
      <c r="G68" s="496"/>
    </row>
    <row r="69" spans="1:7" ht="12.75">
      <c r="A69" s="496"/>
      <c r="B69" s="496"/>
      <c r="C69" s="496"/>
      <c r="D69" s="496"/>
      <c r="E69" s="496"/>
      <c r="F69" s="496"/>
      <c r="G69" s="496"/>
    </row>
    <row r="70" spans="1:7" ht="12.75">
      <c r="A70" s="496"/>
      <c r="B70" s="496"/>
      <c r="C70" s="496"/>
      <c r="D70" s="496"/>
      <c r="E70" s="496"/>
      <c r="F70" s="496"/>
      <c r="G70" s="496"/>
    </row>
    <row r="71" spans="1:7" ht="12.75">
      <c r="A71" s="496"/>
      <c r="B71" s="496"/>
      <c r="C71" s="496"/>
      <c r="D71" s="496"/>
      <c r="E71" s="496"/>
      <c r="F71" s="496"/>
      <c r="G71" s="496"/>
    </row>
    <row r="72" spans="1:7" ht="12.75">
      <c r="A72" s="496"/>
      <c r="B72" s="496"/>
      <c r="C72" s="496"/>
      <c r="D72" s="496"/>
      <c r="E72" s="496"/>
      <c r="F72" s="496"/>
      <c r="G72" s="496"/>
    </row>
    <row r="73" spans="1:7" ht="12.75">
      <c r="A73" s="496"/>
      <c r="B73" s="496"/>
      <c r="C73" s="496"/>
      <c r="D73" s="496"/>
      <c r="E73" s="496"/>
      <c r="F73" s="496"/>
      <c r="G73" s="496"/>
    </row>
    <row r="74" spans="1:7" ht="12.75">
      <c r="A74" s="496"/>
      <c r="B74" s="496"/>
      <c r="C74" s="496"/>
      <c r="D74" s="496"/>
      <c r="E74" s="496"/>
      <c r="F74" s="496"/>
      <c r="G74" s="496"/>
    </row>
    <row r="75" spans="1:7" ht="12.75">
      <c r="A75" s="496"/>
      <c r="B75" s="496"/>
      <c r="C75" s="496"/>
      <c r="D75" s="496"/>
      <c r="E75" s="496"/>
      <c r="F75" s="496"/>
      <c r="G75" s="496"/>
    </row>
    <row r="76" spans="1:7" ht="12.75">
      <c r="A76" s="496"/>
      <c r="B76" s="496"/>
      <c r="C76" s="496"/>
      <c r="D76" s="496"/>
      <c r="E76" s="496"/>
      <c r="F76" s="496"/>
      <c r="G76" s="496"/>
    </row>
    <row r="77" spans="1:7" ht="12.75">
      <c r="A77" s="496"/>
      <c r="B77" s="496"/>
      <c r="C77" s="496"/>
      <c r="D77" s="496"/>
      <c r="E77" s="496"/>
      <c r="F77" s="496"/>
      <c r="G77" s="496"/>
    </row>
    <row r="78" spans="1:7" ht="12.75">
      <c r="A78" s="496"/>
      <c r="B78" s="496"/>
      <c r="C78" s="496"/>
      <c r="D78" s="496"/>
      <c r="E78" s="496"/>
      <c r="F78" s="496"/>
      <c r="G78" s="496"/>
    </row>
    <row r="79" spans="1:7" ht="12.75">
      <c r="A79" s="496"/>
      <c r="B79" s="496"/>
      <c r="C79" s="496"/>
      <c r="D79" s="496"/>
      <c r="E79" s="496"/>
      <c r="F79" s="496"/>
      <c r="G79" s="496"/>
    </row>
    <row r="80" spans="1:7" ht="12.75">
      <c r="A80" s="496"/>
      <c r="B80" s="496"/>
      <c r="C80" s="496"/>
      <c r="D80" s="496"/>
      <c r="E80" s="496"/>
      <c r="F80" s="496"/>
      <c r="G80" s="496"/>
    </row>
    <row r="81" spans="1:7" ht="12.75">
      <c r="A81" s="496"/>
      <c r="B81" s="496"/>
      <c r="C81" s="496"/>
      <c r="D81" s="496"/>
      <c r="E81" s="496"/>
      <c r="F81" s="496"/>
      <c r="G81" s="496"/>
    </row>
    <row r="82" spans="1:7" ht="12.75">
      <c r="A82" s="496"/>
      <c r="B82" s="496"/>
      <c r="C82" s="496"/>
      <c r="D82" s="496"/>
      <c r="E82" s="496"/>
      <c r="F82" s="496"/>
      <c r="G82" s="496"/>
    </row>
    <row r="83" spans="1:7" ht="12.75">
      <c r="A83" s="496"/>
      <c r="B83" s="496"/>
      <c r="C83" s="496"/>
      <c r="D83" s="496"/>
      <c r="E83" s="496"/>
      <c r="F83" s="496"/>
      <c r="G83" s="496"/>
    </row>
    <row r="84" spans="1:7" ht="12.75">
      <c r="A84" s="496"/>
      <c r="B84" s="496"/>
      <c r="C84" s="496"/>
      <c r="D84" s="496"/>
      <c r="E84" s="496"/>
      <c r="F84" s="496"/>
      <c r="G84" s="496"/>
    </row>
    <row r="85" spans="1:7" ht="12.75">
      <c r="A85" s="496"/>
      <c r="B85" s="496"/>
      <c r="C85" s="496"/>
      <c r="D85" s="496"/>
      <c r="E85" s="496"/>
      <c r="F85" s="496"/>
      <c r="G85" s="496"/>
    </row>
    <row r="86" spans="1:7" ht="12.75">
      <c r="A86" s="496"/>
      <c r="B86" s="496"/>
      <c r="C86" s="496"/>
      <c r="D86" s="496"/>
      <c r="E86" s="496"/>
      <c r="F86" s="496"/>
      <c r="G86" s="496"/>
    </row>
    <row r="87" spans="1:7" ht="12.75">
      <c r="A87" s="496"/>
      <c r="B87" s="496"/>
      <c r="C87" s="496"/>
      <c r="D87" s="496"/>
      <c r="E87" s="496"/>
      <c r="F87" s="496"/>
      <c r="G87" s="496"/>
    </row>
    <row r="88" spans="1:7" ht="12.75">
      <c r="A88" s="496"/>
      <c r="B88" s="496"/>
      <c r="C88" s="496"/>
      <c r="D88" s="496"/>
      <c r="E88" s="496"/>
      <c r="F88" s="496"/>
      <c r="G88" s="496"/>
    </row>
    <row r="89" spans="1:7" ht="12.75">
      <c r="A89" s="496"/>
      <c r="B89" s="496"/>
      <c r="C89" s="496"/>
      <c r="D89" s="496"/>
      <c r="E89" s="496"/>
      <c r="F89" s="496"/>
      <c r="G89" s="496"/>
    </row>
    <row r="90" spans="1:7" ht="12.75">
      <c r="A90" s="496"/>
      <c r="B90" s="496"/>
      <c r="C90" s="496"/>
      <c r="D90" s="496"/>
      <c r="E90" s="496"/>
      <c r="F90" s="496"/>
      <c r="G90" s="496"/>
    </row>
    <row r="91" spans="1:7" ht="12.75">
      <c r="A91" s="496"/>
      <c r="B91" s="496"/>
      <c r="C91" s="496"/>
      <c r="D91" s="496"/>
      <c r="E91" s="496"/>
      <c r="F91" s="496"/>
      <c r="G91" s="496"/>
    </row>
    <row r="92" spans="1:7" ht="12.75">
      <c r="A92" s="496"/>
      <c r="B92" s="496"/>
      <c r="C92" s="496"/>
      <c r="D92" s="496"/>
      <c r="E92" s="496"/>
      <c r="F92" s="496"/>
      <c r="G92" s="496"/>
    </row>
    <row r="93" spans="1:7" ht="12.75">
      <c r="A93" s="496"/>
      <c r="B93" s="496"/>
      <c r="C93" s="496"/>
      <c r="D93" s="496"/>
      <c r="E93" s="496"/>
      <c r="F93" s="496"/>
      <c r="G93" s="496"/>
    </row>
    <row r="94" spans="1:7" ht="12.75">
      <c r="A94" s="496"/>
      <c r="B94" s="496"/>
      <c r="C94" s="496"/>
      <c r="D94" s="496"/>
      <c r="E94" s="496"/>
      <c r="F94" s="496"/>
      <c r="G94" s="496"/>
    </row>
    <row r="95" spans="1:7" ht="12.75">
      <c r="A95" s="496"/>
      <c r="B95" s="496"/>
      <c r="C95" s="496"/>
      <c r="D95" s="496"/>
      <c r="E95" s="496"/>
      <c r="F95" s="496"/>
      <c r="G95" s="496"/>
    </row>
    <row r="96" spans="1:7" ht="12.75">
      <c r="A96" s="496"/>
      <c r="B96" s="496"/>
      <c r="C96" s="496"/>
      <c r="D96" s="496"/>
      <c r="E96" s="496"/>
      <c r="F96" s="496"/>
      <c r="G96" s="496"/>
    </row>
    <row r="97" spans="1:7" ht="12.75">
      <c r="A97" s="496"/>
      <c r="B97" s="496"/>
      <c r="C97" s="496"/>
      <c r="D97" s="496"/>
      <c r="E97" s="496"/>
      <c r="F97" s="496"/>
      <c r="G97" s="496"/>
    </row>
    <row r="98" spans="1:7" ht="12.75">
      <c r="A98" s="496"/>
      <c r="B98" s="496"/>
      <c r="C98" s="496"/>
      <c r="D98" s="496"/>
      <c r="E98" s="496"/>
      <c r="F98" s="496"/>
      <c r="G98" s="496"/>
    </row>
    <row r="99" spans="1:7" ht="12.75">
      <c r="A99" s="496"/>
      <c r="B99" s="496"/>
      <c r="C99" s="496"/>
      <c r="D99" s="496"/>
      <c r="E99" s="496"/>
      <c r="F99" s="496"/>
      <c r="G99" s="496"/>
    </row>
    <row r="100" spans="1:7" ht="12.75">
      <c r="A100" s="496"/>
      <c r="B100" s="496"/>
      <c r="C100" s="496"/>
      <c r="D100" s="496"/>
      <c r="E100" s="496"/>
      <c r="F100" s="496"/>
      <c r="G100" s="496"/>
    </row>
    <row r="101" spans="1:7" ht="12.75">
      <c r="A101" s="496"/>
      <c r="B101" s="496"/>
      <c r="C101" s="496"/>
      <c r="D101" s="496"/>
      <c r="E101" s="496"/>
      <c r="F101" s="496"/>
      <c r="G101" s="496"/>
    </row>
    <row r="102" spans="1:7" ht="12.75">
      <c r="A102" s="496"/>
      <c r="B102" s="496"/>
      <c r="C102" s="496"/>
      <c r="D102" s="496"/>
      <c r="E102" s="496"/>
      <c r="F102" s="496"/>
      <c r="G102" s="496"/>
    </row>
    <row r="103" spans="1:7" ht="12.75">
      <c r="A103" s="496"/>
      <c r="B103" s="496"/>
      <c r="C103" s="496"/>
      <c r="D103" s="496"/>
      <c r="E103" s="496"/>
      <c r="F103" s="496"/>
      <c r="G103" s="496"/>
    </row>
    <row r="104" spans="1:7" ht="12.75">
      <c r="A104" s="496"/>
      <c r="B104" s="496"/>
      <c r="C104" s="496"/>
      <c r="D104" s="496"/>
      <c r="E104" s="496"/>
      <c r="F104" s="496"/>
      <c r="G104" s="496"/>
    </row>
    <row r="105" spans="1:7" ht="12.75">
      <c r="A105" s="496"/>
      <c r="B105" s="496"/>
      <c r="C105" s="496"/>
      <c r="D105" s="496"/>
      <c r="E105" s="496"/>
      <c r="F105" s="496"/>
      <c r="G105" s="496"/>
    </row>
    <row r="106" spans="1:7" ht="12.75">
      <c r="A106" s="496"/>
      <c r="B106" s="496"/>
      <c r="C106" s="496"/>
      <c r="D106" s="496"/>
      <c r="E106" s="496"/>
      <c r="F106" s="496"/>
      <c r="G106" s="496"/>
    </row>
    <row r="107" spans="1:7" ht="12.75">
      <c r="A107" s="496"/>
      <c r="B107" s="496"/>
      <c r="C107" s="496"/>
      <c r="D107" s="496"/>
      <c r="E107" s="496"/>
      <c r="F107" s="496"/>
      <c r="G107" s="496"/>
    </row>
    <row r="108" spans="1:7" ht="12.75">
      <c r="A108" s="496"/>
      <c r="B108" s="496"/>
      <c r="C108" s="496"/>
      <c r="D108" s="496"/>
      <c r="E108" s="496"/>
      <c r="F108" s="496"/>
      <c r="G108" s="496"/>
    </row>
    <row r="109" spans="1:7" ht="12.75">
      <c r="A109" s="496"/>
      <c r="B109" s="496"/>
      <c r="C109" s="496"/>
      <c r="D109" s="496"/>
      <c r="E109" s="496"/>
      <c r="F109" s="496"/>
      <c r="G109" s="496"/>
    </row>
    <row r="110" spans="1:7" ht="12.75">
      <c r="A110" s="496"/>
      <c r="B110" s="496"/>
      <c r="C110" s="496"/>
      <c r="D110" s="496"/>
      <c r="E110" s="496"/>
      <c r="F110" s="496"/>
      <c r="G110" s="496"/>
    </row>
    <row r="111" spans="1:7" ht="12.75">
      <c r="A111" s="496"/>
      <c r="B111" s="496"/>
      <c r="C111" s="496"/>
      <c r="D111" s="496"/>
      <c r="E111" s="496"/>
      <c r="F111" s="496"/>
      <c r="G111" s="496"/>
    </row>
    <row r="112" spans="1:7" ht="12.75">
      <c r="A112" s="496"/>
      <c r="B112" s="496"/>
      <c r="C112" s="496"/>
      <c r="D112" s="496"/>
      <c r="E112" s="496"/>
      <c r="F112" s="496"/>
      <c r="G112" s="496"/>
    </row>
    <row r="113" spans="1:7" ht="12.75">
      <c r="A113" s="496"/>
      <c r="B113" s="496"/>
      <c r="C113" s="496"/>
      <c r="D113" s="496"/>
      <c r="E113" s="496"/>
      <c r="F113" s="496"/>
      <c r="G113" s="496"/>
    </row>
    <row r="114" spans="1:7" ht="12.75">
      <c r="A114" s="496"/>
      <c r="B114" s="496"/>
      <c r="C114" s="496"/>
      <c r="D114" s="496"/>
      <c r="E114" s="496"/>
      <c r="F114" s="496"/>
      <c r="G114" s="496"/>
    </row>
    <row r="115" spans="1:7" ht="12.75">
      <c r="A115" s="496"/>
      <c r="B115" s="496"/>
      <c r="C115" s="496"/>
      <c r="D115" s="496"/>
      <c r="E115" s="496"/>
      <c r="F115" s="496"/>
      <c r="G115" s="496"/>
    </row>
    <row r="116" spans="1:7" ht="12.75">
      <c r="A116" s="496"/>
      <c r="B116" s="496"/>
      <c r="C116" s="496"/>
      <c r="D116" s="496"/>
      <c r="E116" s="496"/>
      <c r="F116" s="496"/>
      <c r="G116" s="496"/>
    </row>
    <row r="117" spans="1:7" ht="12.75">
      <c r="A117" s="496"/>
      <c r="B117" s="496"/>
      <c r="C117" s="496"/>
      <c r="D117" s="496"/>
      <c r="E117" s="496"/>
      <c r="F117" s="496"/>
      <c r="G117" s="496"/>
    </row>
    <row r="118" spans="1:7" ht="12.75">
      <c r="A118" s="496"/>
      <c r="B118" s="496"/>
      <c r="C118" s="496"/>
      <c r="D118" s="496"/>
      <c r="E118" s="496"/>
      <c r="F118" s="496"/>
      <c r="G118" s="496"/>
    </row>
    <row r="119" spans="1:7" ht="12.75">
      <c r="A119" s="496"/>
      <c r="B119" s="496"/>
      <c r="C119" s="496"/>
      <c r="D119" s="496"/>
      <c r="E119" s="496"/>
      <c r="F119" s="496"/>
      <c r="G119" s="496"/>
    </row>
    <row r="120" spans="1:7" ht="12.75">
      <c r="A120" s="496"/>
      <c r="B120" s="496"/>
      <c r="C120" s="496"/>
      <c r="D120" s="496"/>
      <c r="E120" s="496"/>
      <c r="F120" s="496"/>
      <c r="G120" s="496"/>
    </row>
    <row r="121" spans="1:7" ht="12.75">
      <c r="A121" s="496"/>
      <c r="B121" s="496"/>
      <c r="C121" s="496"/>
      <c r="D121" s="496"/>
      <c r="E121" s="496"/>
      <c r="F121" s="496"/>
      <c r="G121" s="496"/>
    </row>
    <row r="122" spans="1:7" ht="12.75">
      <c r="A122" s="496"/>
      <c r="B122" s="496"/>
      <c r="C122" s="496"/>
      <c r="D122" s="496"/>
      <c r="E122" s="496"/>
      <c r="F122" s="496"/>
      <c r="G122" s="496"/>
    </row>
    <row r="123" spans="1:7" ht="12.75">
      <c r="A123" s="496"/>
      <c r="B123" s="496"/>
      <c r="C123" s="496"/>
      <c r="D123" s="496"/>
      <c r="E123" s="496"/>
      <c r="F123" s="496"/>
      <c r="G123" s="496"/>
    </row>
    <row r="124" spans="1:7" ht="12.75">
      <c r="A124" s="496"/>
      <c r="B124" s="496"/>
      <c r="C124" s="496"/>
      <c r="D124" s="496"/>
      <c r="E124" s="496"/>
      <c r="F124" s="496"/>
      <c r="G124" s="496"/>
    </row>
    <row r="125" spans="1:7" ht="12.75">
      <c r="A125" s="496"/>
      <c r="B125" s="496"/>
      <c r="C125" s="496"/>
      <c r="D125" s="496"/>
      <c r="E125" s="496"/>
      <c r="F125" s="496"/>
      <c r="G125" s="496"/>
    </row>
    <row r="126" spans="1:7" ht="12.75">
      <c r="A126" s="496"/>
      <c r="B126" s="496"/>
      <c r="C126" s="496"/>
      <c r="D126" s="496"/>
      <c r="E126" s="496"/>
      <c r="F126" s="496"/>
      <c r="G126" s="496"/>
    </row>
    <row r="127" spans="1:7" ht="12.75">
      <c r="A127" s="496"/>
      <c r="B127" s="496"/>
      <c r="C127" s="496"/>
      <c r="D127" s="496"/>
      <c r="E127" s="496"/>
      <c r="F127" s="496"/>
      <c r="G127" s="496"/>
    </row>
    <row r="128" spans="1:7" ht="12.75">
      <c r="A128" s="496"/>
      <c r="B128" s="496"/>
      <c r="C128" s="496"/>
      <c r="D128" s="496"/>
      <c r="E128" s="496"/>
      <c r="F128" s="496"/>
      <c r="G128" s="496"/>
    </row>
    <row r="129" spans="1:7" ht="12.75">
      <c r="A129" s="496"/>
      <c r="B129" s="496"/>
      <c r="C129" s="496"/>
      <c r="D129" s="496"/>
      <c r="E129" s="496"/>
      <c r="F129" s="496"/>
      <c r="G129" s="496"/>
    </row>
    <row r="130" spans="1:7" ht="12.75">
      <c r="A130" s="496"/>
      <c r="B130" s="496"/>
      <c r="C130" s="496"/>
      <c r="D130" s="496"/>
      <c r="E130" s="496"/>
      <c r="F130" s="496"/>
      <c r="G130" s="496"/>
    </row>
    <row r="131" spans="1:7" ht="12.75">
      <c r="A131" s="496"/>
      <c r="B131" s="496"/>
      <c r="C131" s="496"/>
      <c r="D131" s="496"/>
      <c r="E131" s="496"/>
      <c r="F131" s="496"/>
      <c r="G131" s="496"/>
    </row>
    <row r="132" spans="1:7" ht="12.75">
      <c r="A132" s="496"/>
      <c r="B132" s="496"/>
      <c r="C132" s="496"/>
      <c r="D132" s="496"/>
      <c r="E132" s="496"/>
      <c r="F132" s="496"/>
      <c r="G132" s="496"/>
    </row>
    <row r="133" spans="1:7" ht="12.75">
      <c r="A133" s="496"/>
      <c r="B133" s="496"/>
      <c r="C133" s="496"/>
      <c r="D133" s="496"/>
      <c r="E133" s="496"/>
      <c r="F133" s="496"/>
      <c r="G133" s="496"/>
    </row>
    <row r="134" spans="1:7" ht="12.75">
      <c r="A134" s="496"/>
      <c r="B134" s="496"/>
      <c r="C134" s="496"/>
      <c r="D134" s="496"/>
      <c r="E134" s="496"/>
      <c r="F134" s="496"/>
      <c r="G134" s="496"/>
    </row>
    <row r="135" spans="1:7" ht="12.75">
      <c r="A135" s="496"/>
      <c r="B135" s="496"/>
      <c r="C135" s="496"/>
      <c r="D135" s="496"/>
      <c r="E135" s="496"/>
      <c r="F135" s="496"/>
      <c r="G135" s="496"/>
    </row>
    <row r="136" spans="1:7" ht="12.75">
      <c r="A136" s="496"/>
      <c r="B136" s="496"/>
      <c r="C136" s="496"/>
      <c r="D136" s="496"/>
      <c r="E136" s="496"/>
      <c r="F136" s="496"/>
      <c r="G136" s="496"/>
    </row>
    <row r="137" spans="1:7" ht="12.75">
      <c r="A137" s="496"/>
      <c r="B137" s="496"/>
      <c r="C137" s="496"/>
      <c r="D137" s="496"/>
      <c r="E137" s="496"/>
      <c r="F137" s="496"/>
      <c r="G137" s="496"/>
    </row>
    <row r="138" spans="1:7" ht="12.75">
      <c r="A138" s="496"/>
      <c r="B138" s="496"/>
      <c r="C138" s="496"/>
      <c r="D138" s="496"/>
      <c r="E138" s="496"/>
      <c r="F138" s="496"/>
      <c r="G138" s="496"/>
    </row>
    <row r="139" spans="1:7" ht="12.75">
      <c r="A139" s="496"/>
      <c r="B139" s="496"/>
      <c r="C139" s="496"/>
      <c r="D139" s="496"/>
      <c r="E139" s="496"/>
      <c r="F139" s="496"/>
      <c r="G139" s="496"/>
    </row>
    <row r="140" spans="1:7" ht="12.75">
      <c r="A140" s="496"/>
      <c r="B140" s="496"/>
      <c r="C140" s="496"/>
      <c r="D140" s="496"/>
      <c r="E140" s="496"/>
      <c r="F140" s="496"/>
      <c r="G140" s="496"/>
    </row>
    <row r="141" spans="1:7" ht="12.75">
      <c r="A141" s="496"/>
      <c r="B141" s="496"/>
      <c r="C141" s="496"/>
      <c r="D141" s="496"/>
      <c r="E141" s="496"/>
      <c r="F141" s="496"/>
      <c r="G141" s="496"/>
    </row>
    <row r="142" spans="1:7" ht="12.75">
      <c r="A142" s="496"/>
      <c r="B142" s="496"/>
      <c r="C142" s="496"/>
      <c r="D142" s="496"/>
      <c r="E142" s="496"/>
      <c r="F142" s="496"/>
      <c r="G142" s="496"/>
    </row>
    <row r="143" spans="1:7" ht="12.75">
      <c r="A143" s="496"/>
      <c r="B143" s="496"/>
      <c r="C143" s="496"/>
      <c r="D143" s="496"/>
      <c r="E143" s="496"/>
      <c r="F143" s="496"/>
      <c r="G143" s="496"/>
    </row>
    <row r="144" spans="1:7" ht="12.75">
      <c r="A144" s="496"/>
      <c r="B144" s="496"/>
      <c r="C144" s="496"/>
      <c r="D144" s="496"/>
      <c r="E144" s="496"/>
      <c r="F144" s="496"/>
      <c r="G144" s="496"/>
    </row>
    <row r="145" spans="1:7" ht="12.75">
      <c r="A145" s="496"/>
      <c r="B145" s="496"/>
      <c r="C145" s="496"/>
      <c r="D145" s="496"/>
      <c r="E145" s="496"/>
      <c r="F145" s="496"/>
      <c r="G145" s="496"/>
    </row>
    <row r="146" spans="1:7" ht="12.75">
      <c r="A146" s="496"/>
      <c r="B146" s="496"/>
      <c r="C146" s="496"/>
      <c r="D146" s="496"/>
      <c r="E146" s="496"/>
      <c r="F146" s="496"/>
      <c r="G146" s="496"/>
    </row>
    <row r="147" spans="1:7" ht="12.75">
      <c r="A147" s="496"/>
      <c r="B147" s="496"/>
      <c r="C147" s="496"/>
      <c r="D147" s="496"/>
      <c r="E147" s="496"/>
      <c r="F147" s="496"/>
      <c r="G147" s="496"/>
    </row>
    <row r="148" spans="1:7" ht="12.75">
      <c r="A148" s="496"/>
      <c r="B148" s="496"/>
      <c r="C148" s="496"/>
      <c r="D148" s="496"/>
      <c r="E148" s="496"/>
      <c r="F148" s="496"/>
      <c r="G148" s="496"/>
    </row>
    <row r="149" spans="1:7" ht="12.75">
      <c r="A149" s="496"/>
      <c r="B149" s="496"/>
      <c r="C149" s="496"/>
      <c r="D149" s="496"/>
      <c r="E149" s="496"/>
      <c r="F149" s="496"/>
      <c r="G149" s="496"/>
    </row>
    <row r="150" spans="1:7" ht="12.75">
      <c r="A150" s="496"/>
      <c r="B150" s="496"/>
      <c r="C150" s="496"/>
      <c r="D150" s="496"/>
      <c r="E150" s="496"/>
      <c r="F150" s="496"/>
      <c r="G150" s="496"/>
    </row>
    <row r="151" spans="1:7" ht="12.75">
      <c r="A151" s="496"/>
      <c r="B151" s="496"/>
      <c r="C151" s="496"/>
      <c r="D151" s="496"/>
      <c r="E151" s="496"/>
      <c r="F151" s="496"/>
      <c r="G151" s="496"/>
    </row>
    <row r="152" spans="1:7" ht="12.75">
      <c r="A152" s="496"/>
      <c r="B152" s="496"/>
      <c r="C152" s="496"/>
      <c r="D152" s="496"/>
      <c r="E152" s="496"/>
      <c r="F152" s="496"/>
      <c r="G152" s="496"/>
    </row>
    <row r="153" spans="1:7" ht="12.75">
      <c r="A153" s="496"/>
      <c r="B153" s="496"/>
      <c r="C153" s="496"/>
      <c r="D153" s="496"/>
      <c r="E153" s="496"/>
      <c r="F153" s="496"/>
      <c r="G153" s="496"/>
    </row>
    <row r="154" spans="1:7" ht="12.75">
      <c r="A154" s="496"/>
      <c r="B154" s="496"/>
      <c r="C154" s="496"/>
      <c r="D154" s="496"/>
      <c r="E154" s="496"/>
      <c r="F154" s="496"/>
      <c r="G154" s="496"/>
    </row>
    <row r="155" spans="1:7" ht="12.75">
      <c r="A155" s="496"/>
      <c r="B155" s="496"/>
      <c r="C155" s="496"/>
      <c r="D155" s="496"/>
      <c r="E155" s="496"/>
      <c r="F155" s="496"/>
      <c r="G155" s="496"/>
    </row>
    <row r="156" spans="1:7" ht="12.75">
      <c r="A156" s="496"/>
      <c r="B156" s="496"/>
      <c r="C156" s="496"/>
      <c r="D156" s="496"/>
      <c r="E156" s="496"/>
      <c r="F156" s="496"/>
      <c r="G156" s="496"/>
    </row>
    <row r="157" spans="1:7" ht="12.75">
      <c r="A157" s="496"/>
      <c r="B157" s="496"/>
      <c r="C157" s="496"/>
      <c r="D157" s="496"/>
      <c r="E157" s="496"/>
      <c r="F157" s="496"/>
      <c r="G157" s="496"/>
    </row>
    <row r="158" spans="1:7" ht="12.75">
      <c r="A158" s="496"/>
      <c r="B158" s="496"/>
      <c r="C158" s="496"/>
      <c r="D158" s="496"/>
      <c r="E158" s="496"/>
      <c r="F158" s="496"/>
      <c r="G158" s="496"/>
    </row>
    <row r="159" spans="1:7" ht="12.75">
      <c r="A159" s="496"/>
      <c r="B159" s="496"/>
      <c r="C159" s="496"/>
      <c r="D159" s="496"/>
      <c r="E159" s="496"/>
      <c r="F159" s="496"/>
      <c r="G159" s="496"/>
    </row>
    <row r="160" spans="1:7" ht="12.75">
      <c r="A160" s="496"/>
      <c r="B160" s="496"/>
      <c r="C160" s="496"/>
      <c r="D160" s="496"/>
      <c r="E160" s="496"/>
      <c r="F160" s="496"/>
      <c r="G160" s="496"/>
    </row>
    <row r="161" spans="1:7" ht="12.75">
      <c r="A161" s="496"/>
      <c r="B161" s="496"/>
      <c r="C161" s="496"/>
      <c r="D161" s="496"/>
      <c r="E161" s="496"/>
      <c r="F161" s="496"/>
      <c r="G161" s="496"/>
    </row>
    <row r="162" spans="1:7" ht="12.75">
      <c r="A162" s="496"/>
      <c r="B162" s="496"/>
      <c r="C162" s="496"/>
      <c r="D162" s="496"/>
      <c r="E162" s="496"/>
      <c r="F162" s="496"/>
      <c r="G162" s="496"/>
    </row>
    <row r="163" spans="1:7" ht="12.75">
      <c r="A163" s="496"/>
      <c r="B163" s="496"/>
      <c r="C163" s="496"/>
      <c r="D163" s="496"/>
      <c r="E163" s="496"/>
      <c r="F163" s="496"/>
      <c r="G163" s="496"/>
    </row>
    <row r="164" spans="1:7" ht="12.75">
      <c r="A164" s="496"/>
      <c r="B164" s="496"/>
      <c r="C164" s="496"/>
      <c r="D164" s="496"/>
      <c r="E164" s="496"/>
      <c r="F164" s="496"/>
      <c r="G164" s="496"/>
    </row>
    <row r="165" spans="1:7" ht="12.75">
      <c r="A165" s="496"/>
      <c r="B165" s="496"/>
      <c r="C165" s="496"/>
      <c r="D165" s="496"/>
      <c r="E165" s="496"/>
      <c r="F165" s="496"/>
      <c r="G165" s="496"/>
    </row>
    <row r="166" spans="1:7" ht="12.75">
      <c r="A166" s="496"/>
      <c r="B166" s="496"/>
      <c r="C166" s="496"/>
      <c r="D166" s="496"/>
      <c r="E166" s="496"/>
      <c r="F166" s="496"/>
      <c r="G166" s="496"/>
    </row>
    <row r="167" spans="1:7" ht="12.75">
      <c r="A167" s="496"/>
      <c r="B167" s="496"/>
      <c r="C167" s="496"/>
      <c r="D167" s="496"/>
      <c r="E167" s="496"/>
      <c r="F167" s="496"/>
      <c r="G167" s="496"/>
    </row>
    <row r="168" spans="1:7" ht="12.75">
      <c r="A168" s="496"/>
      <c r="B168" s="496"/>
      <c r="C168" s="496"/>
      <c r="D168" s="496"/>
      <c r="E168" s="496"/>
      <c r="F168" s="496"/>
      <c r="G168" s="496"/>
    </row>
    <row r="169" spans="1:7" ht="12.75">
      <c r="A169" s="496"/>
      <c r="B169" s="496"/>
      <c r="C169" s="496"/>
      <c r="D169" s="496"/>
      <c r="E169" s="496"/>
      <c r="F169" s="496"/>
      <c r="G169" s="496"/>
    </row>
    <row r="170" spans="1:7" ht="12.75">
      <c r="A170" s="496"/>
      <c r="B170" s="496"/>
      <c r="C170" s="496"/>
      <c r="D170" s="496"/>
      <c r="E170" s="496"/>
      <c r="F170" s="496"/>
      <c r="G170" s="496"/>
    </row>
    <row r="171" spans="1:7" ht="12.75">
      <c r="A171" s="496"/>
      <c r="B171" s="496"/>
      <c r="C171" s="496"/>
      <c r="D171" s="496"/>
      <c r="E171" s="496"/>
      <c r="F171" s="496"/>
      <c r="G171" s="496"/>
    </row>
    <row r="172" spans="1:7" ht="12.75">
      <c r="A172" s="496"/>
      <c r="B172" s="496"/>
      <c r="C172" s="496"/>
      <c r="D172" s="496"/>
      <c r="E172" s="496"/>
      <c r="F172" s="496"/>
      <c r="G172" s="496"/>
    </row>
    <row r="173" spans="1:7" ht="12.75">
      <c r="A173" s="496"/>
      <c r="B173" s="496"/>
      <c r="C173" s="496"/>
      <c r="D173" s="496"/>
      <c r="E173" s="496"/>
      <c r="F173" s="496"/>
      <c r="G173" s="496"/>
    </row>
    <row r="174" spans="1:7" ht="12.75">
      <c r="A174" s="496"/>
      <c r="B174" s="496"/>
      <c r="C174" s="496"/>
      <c r="D174" s="496"/>
      <c r="E174" s="496"/>
      <c r="F174" s="496"/>
      <c r="G174" s="496"/>
    </row>
    <row r="175" spans="1:7" ht="12.75">
      <c r="A175" s="496"/>
      <c r="B175" s="496"/>
      <c r="C175" s="496"/>
      <c r="D175" s="496"/>
      <c r="E175" s="496"/>
      <c r="F175" s="496"/>
      <c r="G175" s="496"/>
    </row>
    <row r="176" spans="1:7" ht="12.75">
      <c r="A176" s="496"/>
      <c r="B176" s="496"/>
      <c r="C176" s="496"/>
      <c r="D176" s="496"/>
      <c r="E176" s="496"/>
      <c r="F176" s="496"/>
      <c r="G176" s="496"/>
    </row>
    <row r="177" spans="1:7" ht="12.75">
      <c r="A177" s="496"/>
      <c r="B177" s="496"/>
      <c r="C177" s="496"/>
      <c r="D177" s="496"/>
      <c r="E177" s="496"/>
      <c r="F177" s="496"/>
      <c r="G177" s="496"/>
    </row>
    <row r="178" spans="1:7" ht="12.75">
      <c r="A178" s="496"/>
      <c r="B178" s="496"/>
      <c r="C178" s="496"/>
      <c r="D178" s="496"/>
      <c r="E178" s="496"/>
      <c r="F178" s="496"/>
      <c r="G178" s="496"/>
    </row>
    <row r="179" spans="1:7" ht="12.75">
      <c r="A179" s="496"/>
      <c r="B179" s="496"/>
      <c r="C179" s="496"/>
      <c r="D179" s="496"/>
      <c r="E179" s="496"/>
      <c r="F179" s="496"/>
      <c r="G179" s="496"/>
    </row>
    <row r="180" spans="1:7" ht="12.75">
      <c r="A180" s="496"/>
      <c r="B180" s="496"/>
      <c r="C180" s="496"/>
      <c r="D180" s="496"/>
      <c r="E180" s="496"/>
      <c r="F180" s="496"/>
      <c r="G180" s="496"/>
    </row>
    <row r="181" spans="1:7" ht="12.75">
      <c r="A181" s="496"/>
      <c r="B181" s="496"/>
      <c r="C181" s="496"/>
      <c r="D181" s="496"/>
      <c r="E181" s="496"/>
      <c r="F181" s="496"/>
      <c r="G181" s="496"/>
    </row>
    <row r="182" spans="1:7" ht="12.75">
      <c r="A182" s="496"/>
      <c r="B182" s="496"/>
      <c r="C182" s="496"/>
      <c r="D182" s="496"/>
      <c r="E182" s="496"/>
      <c r="F182" s="496"/>
      <c r="G182" s="496"/>
    </row>
    <row r="183" spans="1:7" ht="12.75">
      <c r="A183" s="496"/>
      <c r="B183" s="496"/>
      <c r="C183" s="496"/>
      <c r="D183" s="496"/>
      <c r="E183" s="496"/>
      <c r="F183" s="496"/>
      <c r="G183" s="496"/>
    </row>
    <row r="184" spans="1:7" ht="12.75">
      <c r="A184" s="496"/>
      <c r="B184" s="496"/>
      <c r="C184" s="496"/>
      <c r="D184" s="496"/>
      <c r="E184" s="496"/>
      <c r="F184" s="496"/>
      <c r="G184" s="496"/>
    </row>
    <row r="185" spans="1:7" ht="12.75">
      <c r="A185" s="496"/>
      <c r="B185" s="496"/>
      <c r="C185" s="496"/>
      <c r="D185" s="496"/>
      <c r="E185" s="496"/>
      <c r="F185" s="496"/>
      <c r="G185" s="496"/>
    </row>
    <row r="186" spans="1:7" ht="12.75">
      <c r="A186" s="496"/>
      <c r="B186" s="496"/>
      <c r="C186" s="496"/>
      <c r="D186" s="496"/>
      <c r="E186" s="496"/>
      <c r="F186" s="496"/>
      <c r="G186" s="496"/>
    </row>
    <row r="187" spans="1:7" ht="12.75">
      <c r="A187" s="496"/>
      <c r="B187" s="496"/>
      <c r="C187" s="496"/>
      <c r="D187" s="496"/>
      <c r="E187" s="496"/>
      <c r="F187" s="496"/>
      <c r="G187" s="496"/>
    </row>
    <row r="188" spans="1:7" ht="12.75">
      <c r="A188" s="496"/>
      <c r="B188" s="496"/>
      <c r="C188" s="496"/>
      <c r="D188" s="496"/>
      <c r="E188" s="496"/>
      <c r="F188" s="496"/>
      <c r="G188" s="496"/>
    </row>
    <row r="189" spans="1:7" ht="12.75">
      <c r="A189" s="496"/>
      <c r="B189" s="496"/>
      <c r="C189" s="496"/>
      <c r="D189" s="496"/>
      <c r="E189" s="496"/>
      <c r="F189" s="496"/>
      <c r="G189" s="496"/>
    </row>
    <row r="190" spans="1:7" ht="12.75">
      <c r="A190" s="496"/>
      <c r="B190" s="496"/>
      <c r="C190" s="496"/>
      <c r="D190" s="496"/>
      <c r="E190" s="496"/>
      <c r="F190" s="496"/>
      <c r="G190" s="496"/>
    </row>
    <row r="191" spans="1:7" ht="12.75">
      <c r="A191" s="496"/>
      <c r="B191" s="496"/>
      <c r="C191" s="496"/>
      <c r="D191" s="496"/>
      <c r="E191" s="496"/>
      <c r="F191" s="496"/>
      <c r="G191" s="496"/>
    </row>
    <row r="192" spans="1:7" ht="12.75">
      <c r="A192" s="496"/>
      <c r="B192" s="496"/>
      <c r="C192" s="496"/>
      <c r="D192" s="496"/>
      <c r="E192" s="496"/>
      <c r="F192" s="496"/>
      <c r="G192" s="496"/>
    </row>
    <row r="193" spans="1:7" ht="12.75">
      <c r="A193" s="496"/>
      <c r="B193" s="496"/>
      <c r="C193" s="496"/>
      <c r="D193" s="496"/>
      <c r="E193" s="496"/>
      <c r="F193" s="496"/>
      <c r="G193" s="496"/>
    </row>
    <row r="194" spans="1:7" ht="12.75">
      <c r="A194" s="496"/>
      <c r="B194" s="496"/>
      <c r="C194" s="496"/>
      <c r="D194" s="496"/>
      <c r="E194" s="496"/>
      <c r="F194" s="496"/>
      <c r="G194" s="496"/>
    </row>
    <row r="195" spans="1:7" ht="12.75">
      <c r="A195" s="496"/>
      <c r="B195" s="496"/>
      <c r="C195" s="496"/>
      <c r="D195" s="496"/>
      <c r="E195" s="496"/>
      <c r="F195" s="496"/>
      <c r="G195" s="496"/>
    </row>
  </sheetData>
  <mergeCells count="10">
    <mergeCell ref="H17:J18"/>
    <mergeCell ref="A32:G32"/>
    <mergeCell ref="A1:G1"/>
    <mergeCell ref="A4:G4"/>
    <mergeCell ref="A7:G7"/>
    <mergeCell ref="A13:A14"/>
    <mergeCell ref="B13:D13"/>
    <mergeCell ref="E13:G13"/>
    <mergeCell ref="A9:G9"/>
    <mergeCell ref="A11:G11"/>
  </mergeCell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0">
      <selection activeCell="J37" sqref="J37"/>
    </sheetView>
  </sheetViews>
  <sheetFormatPr defaultColWidth="9.00390625" defaultRowHeight="12.75"/>
  <cols>
    <col min="1" max="1" width="39.75390625" style="193" customWidth="1"/>
    <col min="2" max="3" width="9.25390625" style="193" customWidth="1"/>
    <col min="4" max="4" width="10.00390625" style="193" customWidth="1"/>
    <col min="5" max="6" width="9.25390625" style="193" customWidth="1"/>
    <col min="7" max="7" width="10.00390625" style="193" customWidth="1"/>
    <col min="8" max="16384" width="9.125" style="193" customWidth="1"/>
  </cols>
  <sheetData>
    <row r="1" spans="1:7" ht="12.75" customHeight="1">
      <c r="A1" s="973" t="s">
        <v>732</v>
      </c>
      <c r="B1" s="973"/>
      <c r="C1" s="973"/>
      <c r="D1" s="973"/>
      <c r="E1" s="973"/>
      <c r="F1" s="973"/>
      <c r="G1" s="973"/>
    </row>
    <row r="2" ht="12.75" customHeight="1">
      <c r="A2" s="229"/>
    </row>
    <row r="3" ht="12.75" customHeight="1"/>
    <row r="4" spans="1:7" ht="15" customHeight="1">
      <c r="A4" s="1004" t="s">
        <v>733</v>
      </c>
      <c r="B4" s="1004"/>
      <c r="C4" s="1004"/>
      <c r="D4" s="1004"/>
      <c r="E4" s="1004"/>
      <c r="F4" s="1004"/>
      <c r="G4" s="1004"/>
    </row>
    <row r="5" ht="12.75" customHeight="1"/>
    <row r="6" ht="12.75" customHeight="1"/>
    <row r="7" spans="1:7" ht="12.75" customHeight="1">
      <c r="A7" s="976" t="s">
        <v>529</v>
      </c>
      <c r="B7" s="976"/>
      <c r="C7" s="976"/>
      <c r="D7" s="976"/>
      <c r="E7" s="976"/>
      <c r="F7" s="976"/>
      <c r="G7" s="976"/>
    </row>
    <row r="8" ht="12.75" customHeight="1"/>
    <row r="9" spans="1:7" ht="12.75" customHeight="1">
      <c r="A9" s="1004" t="s">
        <v>561</v>
      </c>
      <c r="B9" s="1004"/>
      <c r="C9" s="1004"/>
      <c r="D9" s="1004"/>
      <c r="E9" s="1004"/>
      <c r="F9" s="1004"/>
      <c r="G9" s="1004"/>
    </row>
    <row r="10" ht="12.75" customHeight="1"/>
    <row r="11" spans="1:7" ht="12.75" customHeight="1">
      <c r="A11" s="976" t="s">
        <v>734</v>
      </c>
      <c r="B11" s="976"/>
      <c r="C11" s="976"/>
      <c r="D11" s="976"/>
      <c r="E11" s="976"/>
      <c r="F11" s="976"/>
      <c r="G11" s="976"/>
    </row>
    <row r="12" spans="1:7" ht="12.75" customHeight="1">
      <c r="A12" s="976" t="s">
        <v>735</v>
      </c>
      <c r="B12" s="976"/>
      <c r="C12" s="976"/>
      <c r="D12" s="976"/>
      <c r="E12" s="976"/>
      <c r="F12" s="976"/>
      <c r="G12" s="976"/>
    </row>
    <row r="13" ht="12.75" customHeight="1"/>
    <row r="14" ht="12.75" customHeight="1"/>
    <row r="15" spans="1:7" ht="15" customHeight="1" thickBot="1">
      <c r="A15" s="469" t="s">
        <v>736</v>
      </c>
      <c r="B15" s="254"/>
      <c r="C15" s="254"/>
      <c r="D15" s="254"/>
      <c r="E15" s="254"/>
      <c r="F15" s="254"/>
      <c r="G15" s="254"/>
    </row>
    <row r="16" spans="1:7" ht="12.75" customHeight="1">
      <c r="A16" s="1001" t="s">
        <v>703</v>
      </c>
      <c r="B16" s="950" t="s">
        <v>566</v>
      </c>
      <c r="C16" s="998"/>
      <c r="D16" s="999"/>
      <c r="E16" s="950" t="s">
        <v>702</v>
      </c>
      <c r="F16" s="998"/>
      <c r="G16" s="999"/>
    </row>
    <row r="17" spans="1:7" ht="12.75" customHeight="1">
      <c r="A17" s="1002"/>
      <c r="B17" s="470" t="s">
        <v>567</v>
      </c>
      <c r="C17" s="267" t="s">
        <v>568</v>
      </c>
      <c r="D17" s="221" t="s">
        <v>569</v>
      </c>
      <c r="E17" s="471" t="s">
        <v>567</v>
      </c>
      <c r="F17" s="472" t="s">
        <v>568</v>
      </c>
      <c r="G17" s="473" t="s">
        <v>569</v>
      </c>
    </row>
    <row r="18" spans="1:7" ht="12.75" customHeight="1" thickBot="1">
      <c r="A18" s="1003"/>
      <c r="B18" s="474" t="s">
        <v>570</v>
      </c>
      <c r="C18" s="271" t="s">
        <v>571</v>
      </c>
      <c r="D18" s="475" t="s">
        <v>572</v>
      </c>
      <c r="E18" s="476" t="s">
        <v>571</v>
      </c>
      <c r="F18" s="270" t="s">
        <v>571</v>
      </c>
      <c r="G18" s="477" t="s">
        <v>584</v>
      </c>
    </row>
    <row r="19" spans="1:10" ht="26.25" customHeight="1" thickBot="1">
      <c r="A19" s="478" t="s">
        <v>737</v>
      </c>
      <c r="B19" s="479">
        <f>D19/1.2</f>
        <v>2</v>
      </c>
      <c r="C19" s="480">
        <f>B19*20%</f>
        <v>0.4</v>
      </c>
      <c r="D19" s="481">
        <f>G19/30</f>
        <v>2.4</v>
      </c>
      <c r="E19" s="479">
        <f>G19/1.2</f>
        <v>60</v>
      </c>
      <c r="F19" s="480">
        <f>E19*20%</f>
        <v>12</v>
      </c>
      <c r="G19" s="482">
        <v>72</v>
      </c>
      <c r="J19" s="483"/>
    </row>
    <row r="20" spans="1:10" ht="12.75" customHeight="1">
      <c r="A20" s="484"/>
      <c r="B20" s="485"/>
      <c r="C20" s="485"/>
      <c r="D20" s="286"/>
      <c r="E20" s="485"/>
      <c r="F20" s="485"/>
      <c r="G20" s="286"/>
      <c r="J20" s="483"/>
    </row>
    <row r="21" spans="1:10" ht="12.75" customHeight="1">
      <c r="A21" s="484"/>
      <c r="B21" s="485"/>
      <c r="C21" s="485"/>
      <c r="D21" s="286"/>
      <c r="E21" s="485"/>
      <c r="F21" s="485"/>
      <c r="G21" s="286"/>
      <c r="J21" s="483"/>
    </row>
    <row r="22" spans="1:10" ht="12.75" customHeight="1" thickBot="1">
      <c r="A22" s="486" t="s">
        <v>738</v>
      </c>
      <c r="B22" s="485"/>
      <c r="C22" s="485"/>
      <c r="D22" s="286"/>
      <c r="E22" s="485"/>
      <c r="F22" s="485"/>
      <c r="G22" s="286"/>
      <c r="J22" s="483"/>
    </row>
    <row r="23" spans="1:10" ht="12.75" customHeight="1">
      <c r="A23" s="1001" t="s">
        <v>739</v>
      </c>
      <c r="B23" s="1005" t="s">
        <v>706</v>
      </c>
      <c r="C23" s="1006"/>
      <c r="D23" s="286"/>
      <c r="E23" s="485"/>
      <c r="F23" s="485"/>
      <c r="G23" s="286"/>
      <c r="J23" s="483"/>
    </row>
    <row r="24" spans="1:10" ht="12.75" customHeight="1">
      <c r="A24" s="1007"/>
      <c r="B24" s="487" t="s">
        <v>539</v>
      </c>
      <c r="C24" s="488" t="s">
        <v>540</v>
      </c>
      <c r="D24" s="286"/>
      <c r="E24" s="485"/>
      <c r="F24" s="485"/>
      <c r="G24" s="286"/>
      <c r="J24" s="483"/>
    </row>
    <row r="25" spans="1:10" ht="26.25" customHeight="1">
      <c r="A25" s="489" t="s">
        <v>740</v>
      </c>
      <c r="B25" s="490">
        <f>C25/30</f>
        <v>4</v>
      </c>
      <c r="C25" s="491">
        <v>120</v>
      </c>
      <c r="D25" s="286"/>
      <c r="E25" s="485"/>
      <c r="F25" s="485"/>
      <c r="G25" s="286"/>
      <c r="J25" s="483"/>
    </row>
    <row r="26" spans="1:10" ht="26.25" customHeight="1" thickBot="1">
      <c r="A26" s="492" t="s">
        <v>741</v>
      </c>
      <c r="B26" s="493">
        <f>C26/30</f>
        <v>4.266666666666667</v>
      </c>
      <c r="C26" s="494">
        <v>128</v>
      </c>
      <c r="D26" s="286"/>
      <c r="E26" s="485"/>
      <c r="F26" s="485"/>
      <c r="G26" s="286"/>
      <c r="J26" s="483"/>
    </row>
    <row r="27" spans="1:10" ht="12.75" customHeight="1">
      <c r="A27" s="486"/>
      <c r="B27" s="485"/>
      <c r="C27" s="485"/>
      <c r="D27" s="286"/>
      <c r="E27" s="485"/>
      <c r="F27" s="485"/>
      <c r="G27" s="286"/>
      <c r="J27" s="483"/>
    </row>
    <row r="28" spans="1:10" ht="12.75" customHeight="1">
      <c r="A28" s="486"/>
      <c r="B28" s="485"/>
      <c r="C28" s="485"/>
      <c r="D28" s="286"/>
      <c r="E28" s="485"/>
      <c r="F28" s="485"/>
      <c r="G28" s="286"/>
      <c r="J28" s="483"/>
    </row>
    <row r="29" spans="1:7" ht="12.75" customHeight="1">
      <c r="A29" s="254" t="s">
        <v>711</v>
      </c>
      <c r="B29" s="310"/>
      <c r="C29" s="310"/>
      <c r="D29" s="254"/>
      <c r="E29" s="288"/>
      <c r="F29" s="254"/>
      <c r="G29" s="495"/>
    </row>
    <row r="30" spans="1:7" ht="12.75" customHeight="1">
      <c r="A30" s="254"/>
      <c r="B30" s="310"/>
      <c r="C30" s="310"/>
      <c r="D30" s="254"/>
      <c r="E30" s="288"/>
      <c r="F30" s="254"/>
      <c r="G30" s="495"/>
    </row>
    <row r="31" spans="1:7" ht="12.75" customHeight="1">
      <c r="A31" s="254" t="s">
        <v>742</v>
      </c>
      <c r="B31" s="310"/>
      <c r="C31" s="310"/>
      <c r="D31" s="254"/>
      <c r="E31" s="288"/>
      <c r="F31" s="254"/>
      <c r="G31" s="495"/>
    </row>
    <row r="32" spans="1:7" ht="12.75" customHeight="1">
      <c r="A32" s="254" t="s">
        <v>743</v>
      </c>
      <c r="B32" s="254"/>
      <c r="C32" s="254"/>
      <c r="D32" s="254"/>
      <c r="E32" s="254"/>
      <c r="F32" s="254"/>
      <c r="G32" s="495"/>
    </row>
    <row r="33" ht="12.75" customHeight="1"/>
    <row r="34" spans="1:7" ht="12.75" customHeight="1">
      <c r="A34" s="1004" t="s">
        <v>715</v>
      </c>
      <c r="B34" s="1004"/>
      <c r="C34" s="1004"/>
      <c r="D34" s="1004"/>
      <c r="E34" s="1004"/>
      <c r="F34" s="1004"/>
      <c r="G34" s="1004"/>
    </row>
    <row r="35" ht="12.75" customHeight="1"/>
    <row r="36" ht="12.75" customHeight="1">
      <c r="A36" s="193" t="s">
        <v>744</v>
      </c>
    </row>
    <row r="37" ht="12.75" customHeight="1"/>
    <row r="38" spans="1:3" ht="12.75" customHeight="1">
      <c r="A38" s="203" t="s">
        <v>745</v>
      </c>
      <c r="B38" s="203"/>
      <c r="C38" s="203"/>
    </row>
    <row r="39" spans="1:6" ht="12.75" customHeight="1">
      <c r="A39" s="203"/>
      <c r="C39" s="203"/>
      <c r="F39" s="204"/>
    </row>
    <row r="40" spans="4:8" ht="12.75" customHeight="1">
      <c r="D40" s="204"/>
      <c r="E40" s="204"/>
      <c r="F40" s="204"/>
      <c r="G40" s="204"/>
      <c r="H40" s="204"/>
    </row>
    <row r="41" spans="1:8" ht="18" customHeight="1">
      <c r="A41" s="204" t="s">
        <v>554</v>
      </c>
      <c r="B41" s="204"/>
      <c r="C41" s="305"/>
      <c r="D41" s="204"/>
      <c r="E41" s="204"/>
      <c r="F41" s="204"/>
      <c r="G41" s="305"/>
      <c r="H41" s="204"/>
    </row>
    <row r="42" spans="1:8" ht="18" customHeight="1">
      <c r="A42" s="204"/>
      <c r="B42" s="204"/>
      <c r="C42" s="305"/>
      <c r="D42" s="204"/>
      <c r="E42" s="204"/>
      <c r="F42" s="204"/>
      <c r="G42" s="305"/>
      <c r="H42" s="204"/>
    </row>
    <row r="43" spans="1:8" ht="18" customHeight="1">
      <c r="A43" s="204" t="s">
        <v>555</v>
      </c>
      <c r="B43" s="204"/>
      <c r="C43" s="305"/>
      <c r="D43" s="204"/>
      <c r="E43" s="305"/>
      <c r="F43" s="204"/>
      <c r="G43" s="305"/>
      <c r="H43" s="204"/>
    </row>
    <row r="44" spans="1:8" ht="18" customHeight="1">
      <c r="A44" s="204"/>
      <c r="B44" s="204"/>
      <c r="C44" s="300"/>
      <c r="D44" s="204"/>
      <c r="E44" s="204"/>
      <c r="F44" s="204"/>
      <c r="G44" s="204"/>
      <c r="H44" s="204"/>
    </row>
    <row r="45" spans="1:8" ht="18" customHeight="1">
      <c r="A45" s="204" t="s">
        <v>556</v>
      </c>
      <c r="B45" s="204"/>
      <c r="C45" s="305"/>
      <c r="D45" s="204"/>
      <c r="E45" s="305"/>
      <c r="F45" s="204"/>
      <c r="G45" s="305"/>
      <c r="H45" s="204"/>
    </row>
    <row r="46" spans="1:8" ht="12.75" customHeight="1">
      <c r="A46" s="204"/>
      <c r="B46" s="204"/>
      <c r="C46" s="204"/>
      <c r="D46" s="305"/>
      <c r="E46" s="204"/>
      <c r="F46" s="204"/>
      <c r="G46" s="204"/>
      <c r="H46" s="204"/>
    </row>
    <row r="47" spans="1:8" ht="12.75" customHeight="1">
      <c r="A47" s="204"/>
      <c r="B47" s="204"/>
      <c r="C47" s="204"/>
      <c r="D47" s="204"/>
      <c r="E47" s="204"/>
      <c r="F47" s="204"/>
      <c r="G47" s="204"/>
      <c r="H47" s="204"/>
    </row>
    <row r="48" spans="1:8" ht="12.75" customHeight="1">
      <c r="A48" s="204"/>
      <c r="B48" s="204"/>
      <c r="C48" s="204"/>
      <c r="D48" s="204"/>
      <c r="E48" s="204"/>
      <c r="F48" s="204"/>
      <c r="G48" s="204"/>
      <c r="H48" s="204"/>
    </row>
    <row r="49" spans="4:7" ht="12.75" customHeight="1">
      <c r="D49" s="204"/>
      <c r="E49" s="204"/>
      <c r="F49" s="204"/>
      <c r="G49" s="204"/>
    </row>
    <row r="50" spans="4:7" ht="12.75" customHeight="1">
      <c r="D50" s="204"/>
      <c r="E50" s="204"/>
      <c r="F50" s="204"/>
      <c r="G50" s="204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mergeCells count="12">
    <mergeCell ref="A1:G1"/>
    <mergeCell ref="A4:G4"/>
    <mergeCell ref="A7:G7"/>
    <mergeCell ref="A11:G11"/>
    <mergeCell ref="A16:A18"/>
    <mergeCell ref="A34:G34"/>
    <mergeCell ref="A9:G9"/>
    <mergeCell ref="A12:G12"/>
    <mergeCell ref="B16:D16"/>
    <mergeCell ref="E16:G16"/>
    <mergeCell ref="B23:C23"/>
    <mergeCell ref="A23:A2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M37" sqref="M37"/>
    </sheetView>
  </sheetViews>
  <sheetFormatPr defaultColWidth="9.00390625" defaultRowHeight="12.75"/>
  <cols>
    <col min="1" max="1" width="28.125" style="496" customWidth="1"/>
    <col min="2" max="7" width="9.875" style="496" customWidth="1"/>
    <col min="8" max="16384" width="9.125" style="496" customWidth="1"/>
  </cols>
  <sheetData>
    <row r="1" spans="1:7" ht="12.75">
      <c r="A1" s="961" t="s">
        <v>527</v>
      </c>
      <c r="B1" s="961"/>
      <c r="C1" s="961"/>
      <c r="D1" s="961"/>
      <c r="E1" s="961"/>
      <c r="F1" s="961"/>
      <c r="G1" s="961"/>
    </row>
    <row r="2" spans="1:7" ht="12.75">
      <c r="A2" s="497"/>
      <c r="B2" s="262"/>
      <c r="C2" s="262"/>
      <c r="D2" s="262"/>
      <c r="E2" s="262"/>
      <c r="F2" s="262"/>
      <c r="G2" s="262"/>
    </row>
    <row r="3" spans="1:7" ht="12.75">
      <c r="A3" s="262"/>
      <c r="B3" s="262"/>
      <c r="C3" s="262"/>
      <c r="D3" s="262"/>
      <c r="E3" s="262"/>
      <c r="F3" s="262"/>
      <c r="G3" s="262"/>
    </row>
    <row r="4" spans="1:7" ht="15">
      <c r="A4" s="962" t="s">
        <v>746</v>
      </c>
      <c r="B4" s="962"/>
      <c r="C4" s="962"/>
      <c r="D4" s="962"/>
      <c r="E4" s="962"/>
      <c r="F4" s="962"/>
      <c r="G4" s="962"/>
    </row>
    <row r="5" spans="1:7" ht="12.75">
      <c r="A5" s="262"/>
      <c r="B5" s="262"/>
      <c r="C5" s="262"/>
      <c r="D5" s="262"/>
      <c r="E5" s="262"/>
      <c r="F5" s="262"/>
      <c r="G5" s="262"/>
    </row>
    <row r="6" spans="1:7" ht="12.75">
      <c r="A6" s="262"/>
      <c r="B6" s="262"/>
      <c r="C6" s="262"/>
      <c r="D6" s="262"/>
      <c r="E6" s="262"/>
      <c r="F6" s="262"/>
      <c r="G6" s="262"/>
    </row>
    <row r="7" spans="1:7" ht="12.75">
      <c r="A7" s="963" t="s">
        <v>700</v>
      </c>
      <c r="B7" s="963"/>
      <c r="C7" s="963"/>
      <c r="D7" s="963"/>
      <c r="E7" s="963"/>
      <c r="F7" s="963"/>
      <c r="G7" s="963"/>
    </row>
    <row r="9" spans="1:7" ht="12.75">
      <c r="A9" s="960" t="s">
        <v>561</v>
      </c>
      <c r="B9" s="960"/>
      <c r="C9" s="960"/>
      <c r="D9" s="960"/>
      <c r="E9" s="960"/>
      <c r="F9" s="960"/>
      <c r="G9" s="960"/>
    </row>
    <row r="11" spans="1:7" ht="12.75">
      <c r="A11" s="1011" t="s">
        <v>701</v>
      </c>
      <c r="B11" s="1011"/>
      <c r="C11" s="1011"/>
      <c r="D11" s="1011"/>
      <c r="E11" s="1011"/>
      <c r="F11" s="1011"/>
      <c r="G11" s="1011"/>
    </row>
    <row r="12" spans="1:7" ht="12.75">
      <c r="A12" s="498"/>
      <c r="B12" s="498"/>
      <c r="C12" s="498"/>
      <c r="D12" s="498"/>
      <c r="E12" s="498"/>
      <c r="F12" s="498"/>
      <c r="G12" s="498"/>
    </row>
    <row r="13" spans="1:7" ht="12.75">
      <c r="A13" s="498"/>
      <c r="B13" s="498"/>
      <c r="C13" s="498"/>
      <c r="D13" s="498"/>
      <c r="E13" s="498"/>
      <c r="F13" s="498"/>
      <c r="G13" s="498"/>
    </row>
    <row r="14" ht="15" customHeight="1" thickBot="1">
      <c r="A14" s="469" t="s">
        <v>736</v>
      </c>
    </row>
    <row r="15" spans="1:7" ht="12.75" customHeight="1">
      <c r="A15" s="1008" t="s">
        <v>565</v>
      </c>
      <c r="B15" s="950" t="s">
        <v>566</v>
      </c>
      <c r="C15" s="998"/>
      <c r="D15" s="999"/>
      <c r="E15" s="950" t="s">
        <v>702</v>
      </c>
      <c r="F15" s="998"/>
      <c r="G15" s="999"/>
    </row>
    <row r="16" spans="1:7" ht="12.75" customHeight="1">
      <c r="A16" s="1009"/>
      <c r="B16" s="470" t="s">
        <v>567</v>
      </c>
      <c r="C16" s="266" t="s">
        <v>568</v>
      </c>
      <c r="D16" s="221" t="s">
        <v>569</v>
      </c>
      <c r="E16" s="471" t="s">
        <v>567</v>
      </c>
      <c r="F16" s="266" t="s">
        <v>568</v>
      </c>
      <c r="G16" s="473" t="s">
        <v>569</v>
      </c>
    </row>
    <row r="17" spans="1:7" ht="12.75" customHeight="1" thickBot="1">
      <c r="A17" s="1010"/>
      <c r="B17" s="474" t="s">
        <v>570</v>
      </c>
      <c r="C17" s="271" t="s">
        <v>571</v>
      </c>
      <c r="D17" s="475" t="s">
        <v>572</v>
      </c>
      <c r="E17" s="476" t="s">
        <v>571</v>
      </c>
      <c r="F17" s="270" t="s">
        <v>571</v>
      </c>
      <c r="G17" s="477" t="s">
        <v>584</v>
      </c>
    </row>
    <row r="18" spans="1:7" ht="26.25" customHeight="1" thickBot="1">
      <c r="A18" s="499" t="s">
        <v>747</v>
      </c>
      <c r="B18" s="479">
        <f>ROUND(D18/1.2,2)</f>
        <v>2.08</v>
      </c>
      <c r="C18" s="480">
        <f>B18*20%</f>
        <v>0.41600000000000004</v>
      </c>
      <c r="D18" s="481">
        <f>ROUND(G18/30,2)</f>
        <v>2.5</v>
      </c>
      <c r="E18" s="479">
        <f>G18/1.2</f>
        <v>62.5</v>
      </c>
      <c r="F18" s="480">
        <f>E18*20%</f>
        <v>12.5</v>
      </c>
      <c r="G18" s="482">
        <v>75</v>
      </c>
    </row>
    <row r="20" ht="12.75">
      <c r="A20" s="254" t="s">
        <v>711</v>
      </c>
    </row>
    <row r="21" ht="12.75">
      <c r="A21" s="254"/>
    </row>
    <row r="22" spans="1:7" ht="12.75">
      <c r="A22" s="960" t="s">
        <v>715</v>
      </c>
      <c r="B22" s="960"/>
      <c r="C22" s="960"/>
      <c r="D22" s="960"/>
      <c r="E22" s="960"/>
      <c r="F22" s="960"/>
      <c r="G22" s="960"/>
    </row>
    <row r="24" ht="12.75">
      <c r="A24" s="496" t="s">
        <v>748</v>
      </c>
    </row>
    <row r="27" spans="1:3" ht="12.75">
      <c r="A27" s="469" t="s">
        <v>749</v>
      </c>
      <c r="B27" s="469"/>
      <c r="C27" s="469"/>
    </row>
    <row r="31" spans="5:9" ht="12.75">
      <c r="E31" s="500"/>
      <c r="F31" s="500"/>
      <c r="G31" s="500"/>
      <c r="H31" s="500"/>
      <c r="I31" s="500"/>
    </row>
    <row r="32" spans="1:9" ht="12.75">
      <c r="A32" s="256"/>
      <c r="B32" s="256"/>
      <c r="C32" s="256"/>
      <c r="D32" s="256"/>
      <c r="E32" s="305"/>
      <c r="F32" s="305"/>
      <c r="G32" s="500"/>
      <c r="H32" s="500"/>
      <c r="I32" s="500"/>
    </row>
    <row r="33" spans="1:9" ht="18" customHeight="1">
      <c r="A33" s="204" t="s">
        <v>554</v>
      </c>
      <c r="B33" s="204"/>
      <c r="C33" s="305"/>
      <c r="D33" s="500"/>
      <c r="E33" s="500"/>
      <c r="F33" s="305"/>
      <c r="G33" s="500"/>
      <c r="H33" s="500"/>
      <c r="I33" s="500"/>
    </row>
    <row r="34" spans="1:9" ht="18" customHeight="1">
      <c r="A34" s="204"/>
      <c r="B34" s="204"/>
      <c r="C34" s="305"/>
      <c r="D34" s="305"/>
      <c r="E34" s="305"/>
      <c r="F34" s="305"/>
      <c r="G34" s="500"/>
      <c r="H34" s="500"/>
      <c r="I34" s="500"/>
    </row>
    <row r="35" spans="1:9" ht="18" customHeight="1">
      <c r="A35" s="204" t="s">
        <v>555</v>
      </c>
      <c r="B35" s="204"/>
      <c r="C35" s="305"/>
      <c r="D35" s="500"/>
      <c r="E35" s="500"/>
      <c r="F35" s="305"/>
      <c r="G35" s="500"/>
      <c r="H35" s="500"/>
      <c r="I35" s="500"/>
    </row>
    <row r="36" spans="1:9" ht="18" customHeight="1">
      <c r="A36" s="204"/>
      <c r="B36" s="204"/>
      <c r="C36" s="300"/>
      <c r="D36" s="500"/>
      <c r="E36" s="500"/>
      <c r="F36" s="500"/>
      <c r="G36" s="500"/>
      <c r="H36" s="500"/>
      <c r="I36" s="500"/>
    </row>
    <row r="37" spans="1:9" ht="18" customHeight="1">
      <c r="A37" s="204" t="s">
        <v>556</v>
      </c>
      <c r="B37" s="204"/>
      <c r="C37" s="305"/>
      <c r="D37" s="500"/>
      <c r="E37" s="500"/>
      <c r="F37" s="305"/>
      <c r="G37" s="500"/>
      <c r="H37" s="500"/>
      <c r="I37" s="500"/>
    </row>
    <row r="38" spans="4:9" ht="12.75">
      <c r="D38" s="500"/>
      <c r="E38" s="500"/>
      <c r="F38" s="305"/>
      <c r="G38" s="500"/>
      <c r="H38" s="500"/>
      <c r="I38" s="500"/>
    </row>
    <row r="39" spans="4:9" ht="12.75">
      <c r="D39" s="500"/>
      <c r="E39" s="500"/>
      <c r="F39" s="500"/>
      <c r="G39" s="500"/>
      <c r="H39" s="500"/>
      <c r="I39" s="500"/>
    </row>
    <row r="40" spans="5:9" ht="12.75">
      <c r="E40" s="500"/>
      <c r="F40" s="500"/>
      <c r="G40" s="500"/>
      <c r="H40" s="500"/>
      <c r="I40" s="500"/>
    </row>
    <row r="41" spans="5:9" ht="12.75">
      <c r="E41" s="500"/>
      <c r="F41" s="500"/>
      <c r="G41" s="500"/>
      <c r="H41" s="500"/>
      <c r="I41" s="500"/>
    </row>
    <row r="42" spans="5:9" ht="12.75">
      <c r="E42" s="500"/>
      <c r="F42" s="500"/>
      <c r="G42" s="500"/>
      <c r="H42" s="500"/>
      <c r="I42" s="500"/>
    </row>
  </sheetData>
  <mergeCells count="9">
    <mergeCell ref="A15:A17"/>
    <mergeCell ref="A22:G22"/>
    <mergeCell ref="A1:G1"/>
    <mergeCell ref="A4:G4"/>
    <mergeCell ref="A7:G7"/>
    <mergeCell ref="B15:D15"/>
    <mergeCell ref="E15:G15"/>
    <mergeCell ref="A9:G9"/>
    <mergeCell ref="A11:G11"/>
  </mergeCell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JAROSLAV MICHALKO</cp:lastModifiedBy>
  <cp:lastPrinted>2016-02-17T07:06:45Z</cp:lastPrinted>
  <dcterms:created xsi:type="dcterms:W3CDTF">1997-01-24T11:07:25Z</dcterms:created>
  <dcterms:modified xsi:type="dcterms:W3CDTF">2016-10-28T09:08:16Z</dcterms:modified>
  <cp:category/>
  <cp:version/>
  <cp:contentType/>
  <cp:contentStatus/>
</cp:coreProperties>
</file>